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drawings/drawing16.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inemexico-my.sharepoint.com/personal/noe_gonzalez_ine_mx/Documents/Consejo General INE/008 Estadístico (2014-2026)/"/>
    </mc:Choice>
  </mc:AlternateContent>
  <xr:revisionPtr revIDLastSave="967" documentId="13_ncr:1_{A9E9873A-C519-41AF-B1B2-ADC7E5B16F38}" xr6:coauthVersionLast="47" xr6:coauthVersionMax="47" xr10:uidLastSave="{2305698A-4FB2-4A58-A634-8AFDC9A445DE}"/>
  <bookViews>
    <workbookView xWindow="-28920" yWindow="3570" windowWidth="29040" windowHeight="15720" tabRatio="919" activeTab="12" xr2:uid="{00000000-000D-0000-FFFF-FFFF00000000}"/>
  </bookViews>
  <sheets>
    <sheet name="14" sheetId="36" r:id="rId1"/>
    <sheet name="15" sheetId="37" r:id="rId2"/>
    <sheet name="16" sheetId="38" r:id="rId3"/>
    <sheet name="17" sheetId="43" r:id="rId4"/>
    <sheet name="18" sheetId="44" r:id="rId5"/>
    <sheet name="19" sheetId="51" r:id="rId6"/>
    <sheet name="20" sheetId="56" r:id="rId7"/>
    <sheet name="21" sheetId="57" r:id="rId8"/>
    <sheet name="22" sheetId="58" r:id="rId9"/>
    <sheet name="23" sheetId="59" r:id="rId10"/>
    <sheet name="24" sheetId="60" r:id="rId11"/>
    <sheet name="25" sheetId="61" r:id="rId12"/>
    <sheet name="26" sheetId="62" r:id="rId13"/>
    <sheet name="concentrado" sheetId="4" r:id="rId14"/>
    <sheet name="Grafica (pastel)" sheetId="9" r:id="rId15"/>
    <sheet name="Grafica (columnas)" sheetId="11" r:id="rId16"/>
  </sheets>
  <definedNames>
    <definedName name="_xlnm._FilterDatabase" localSheetId="1" hidden="1">'15'!$A$82:$K$82</definedName>
    <definedName name="_xlnm._FilterDatabase" localSheetId="2" hidden="1">'16'!$A$69:$K$69</definedName>
    <definedName name="_xlnm._FilterDatabase" localSheetId="3" hidden="1">'17'!$A$64:$K$64</definedName>
    <definedName name="_xlnm._FilterDatabase" localSheetId="4" hidden="1">'18'!$A$68:$K$68</definedName>
    <definedName name="_xlnm._FilterDatabase" localSheetId="5" hidden="1">'19'!$A$49:$K$49</definedName>
    <definedName name="_xlnm._FilterDatabase" localSheetId="6" hidden="1">'20'!$A$57:$K$57</definedName>
    <definedName name="_xlnm._FilterDatabase" localSheetId="7" hidden="1">'21'!$A$87:$K$87</definedName>
    <definedName name="_xlnm._FilterDatabase" localSheetId="8" hidden="1">'22'!$A$41:$K$41</definedName>
    <definedName name="_xlnm._FilterDatabase" localSheetId="9" hidden="1">'23'!$A$56:$K$56</definedName>
    <definedName name="_xlnm._FilterDatabase" localSheetId="10" hidden="1">'24'!$A$70:$K$70</definedName>
    <definedName name="_xlnm._FilterDatabase" localSheetId="11" hidden="1">'25'!$A$103:$K$103</definedName>
    <definedName name="_xlnm._FilterDatabase" localSheetId="12" hidden="1">'26'!$A$55:$K$55</definedName>
    <definedName name="_xlnm.Print_Area" localSheetId="0">'14'!$A$1:$J$61</definedName>
    <definedName name="_xlnm.Print_Area" localSheetId="1">'15'!$A$1:$J$84</definedName>
    <definedName name="_xlnm.Print_Area" localSheetId="2">'16'!$A$1:$J$71</definedName>
    <definedName name="_xlnm.Print_Area" localSheetId="3">'17'!$A$1:$J$66</definedName>
    <definedName name="_xlnm.Print_Area" localSheetId="4">'18'!$A$1:$J$70</definedName>
    <definedName name="_xlnm.Print_Area" localSheetId="5">'19'!$A$1:$J$51</definedName>
    <definedName name="_xlnm.Print_Area" localSheetId="6">'20'!$A$1:$J$59</definedName>
    <definedName name="_xlnm.Print_Area" localSheetId="7">'21'!$A$1:$J$89</definedName>
    <definedName name="_xlnm.Print_Area" localSheetId="8">'22'!$A$1:$J$43</definedName>
    <definedName name="_xlnm.Print_Area" localSheetId="9">'23'!$A$1:$J$58</definedName>
    <definedName name="_xlnm.Print_Area" localSheetId="10">'24'!$A$1:$J$72</definedName>
    <definedName name="_xlnm.Print_Area" localSheetId="11">'25'!$A$1:$J$105</definedName>
    <definedName name="_xlnm.Print_Area" localSheetId="12">'26'!$A$1:$J$57</definedName>
    <definedName name="_xlnm.Print_Area" localSheetId="13">concentrado!$A$1:$J$27</definedName>
    <definedName name="_xlnm.Print_Area" localSheetId="15">'Grafica (columnas)'!$A$1:$BD$37</definedName>
    <definedName name="_xlnm.Print_Area" localSheetId="14">'Grafica (pastel)'!$A$1:$BZ$37</definedName>
    <definedName name="_xlnm.Print_Titles" localSheetId="0">'14'!$1:$8</definedName>
    <definedName name="_xlnm.Print_Titles" localSheetId="1">'15'!$1:$8</definedName>
    <definedName name="_xlnm.Print_Titles" localSheetId="2">'16'!$1:$8</definedName>
    <definedName name="_xlnm.Print_Titles" localSheetId="3">'17'!$1:$8</definedName>
    <definedName name="_xlnm.Print_Titles" localSheetId="4">'18'!$1:$8</definedName>
    <definedName name="_xlnm.Print_Titles" localSheetId="5">'19'!$1:$8</definedName>
    <definedName name="_xlnm.Print_Titles" localSheetId="6">'20'!$1:$8</definedName>
    <definedName name="_xlnm.Print_Titles" localSheetId="7">'21'!$1:$8</definedName>
    <definedName name="_xlnm.Print_Titles" localSheetId="8">'22'!$1:$8</definedName>
    <definedName name="_xlnm.Print_Titles" localSheetId="9">'23'!$1:$8</definedName>
    <definedName name="_xlnm.Print_Titles" localSheetId="10">'24'!$1:$8</definedName>
    <definedName name="_xlnm.Print_Titles" localSheetId="11">'25'!$1:$8</definedName>
    <definedName name="_xlnm.Print_Titles" localSheetId="12">'26'!$1:$8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5" i="62" l="1"/>
  <c r="I21" i="4" s="1"/>
  <c r="H55" i="62"/>
  <c r="H21" i="4" s="1"/>
  <c r="G55" i="62"/>
  <c r="F55" i="62"/>
  <c r="F21" i="4" s="1"/>
  <c r="E55" i="62"/>
  <c r="E21" i="4" s="1"/>
  <c r="D55" i="62"/>
  <c r="D21" i="4" s="1"/>
  <c r="C55" i="62"/>
  <c r="C21" i="4" s="1"/>
  <c r="I103" i="61"/>
  <c r="I20" i="4" s="1"/>
  <c r="H103" i="61"/>
  <c r="H20" i="4" s="1"/>
  <c r="G103" i="61"/>
  <c r="G20" i="4" s="1"/>
  <c r="F103" i="61"/>
  <c r="F20" i="4" s="1"/>
  <c r="E103" i="61"/>
  <c r="E20" i="4" s="1"/>
  <c r="D103" i="61"/>
  <c r="D20" i="4" s="1"/>
  <c r="C103" i="61"/>
  <c r="C20" i="4" s="1"/>
  <c r="C70" i="60"/>
  <c r="C19" i="4" s="1"/>
  <c r="B56" i="59"/>
  <c r="E70" i="60"/>
  <c r="E19" i="4" s="1"/>
  <c r="D70" i="60"/>
  <c r="D19" i="4" s="1"/>
  <c r="F70" i="60"/>
  <c r="F19" i="4" s="1"/>
  <c r="I70" i="60"/>
  <c r="I19" i="4" s="1"/>
  <c r="H70" i="60"/>
  <c r="H19" i="4" s="1"/>
  <c r="G70" i="60"/>
  <c r="G19" i="4" s="1"/>
  <c r="F56" i="59"/>
  <c r="F18" i="4" s="1"/>
  <c r="I56" i="59"/>
  <c r="I18" i="4" s="1"/>
  <c r="H56" i="59"/>
  <c r="H18" i="4" s="1"/>
  <c r="G56" i="59"/>
  <c r="G18" i="4" s="1"/>
  <c r="E56" i="59"/>
  <c r="E18" i="4" s="1"/>
  <c r="D56" i="59"/>
  <c r="D18" i="4" s="1"/>
  <c r="C56" i="59"/>
  <c r="I41" i="58"/>
  <c r="I17" i="4" s="1"/>
  <c r="X36" i="11" s="1"/>
  <c r="H41" i="58"/>
  <c r="H17" i="4" s="1"/>
  <c r="G41" i="58"/>
  <c r="G17" i="4" s="1"/>
  <c r="F41" i="58"/>
  <c r="F17" i="4" s="1"/>
  <c r="E41" i="58"/>
  <c r="E17" i="4" s="1"/>
  <c r="D41" i="58"/>
  <c r="D17" i="4" s="1"/>
  <c r="C41" i="58"/>
  <c r="F87" i="57"/>
  <c r="G21" i="4" l="1"/>
  <c r="D23" i="4"/>
  <c r="BW9" i="9"/>
  <c r="E23" i="4"/>
  <c r="BY9" i="9"/>
  <c r="F23" i="4"/>
  <c r="AF31" i="11"/>
  <c r="AH31" i="11" s="1"/>
  <c r="H23" i="4"/>
  <c r="AF34" i="11"/>
  <c r="AH34" i="11" s="1"/>
  <c r="C23" i="4"/>
  <c r="BU9" i="9"/>
  <c r="B21" i="4"/>
  <c r="AF36" i="11"/>
  <c r="AH36" i="11" s="1"/>
  <c r="I23" i="4"/>
  <c r="K55" i="62"/>
  <c r="F57" i="62" s="1"/>
  <c r="B55" i="62"/>
  <c r="AD36" i="11"/>
  <c r="AD31" i="11"/>
  <c r="BS9" i="9"/>
  <c r="AD33" i="11"/>
  <c r="BO9" i="9"/>
  <c r="BQ9" i="9"/>
  <c r="AD34" i="11"/>
  <c r="B20" i="4"/>
  <c r="B103" i="61"/>
  <c r="K103" i="61"/>
  <c r="F105" i="61" s="1"/>
  <c r="B70" i="60"/>
  <c r="AB34" i="11"/>
  <c r="BK9" i="9"/>
  <c r="BM9" i="9"/>
  <c r="AB36" i="11"/>
  <c r="AB33" i="11"/>
  <c r="AB31" i="11"/>
  <c r="B19" i="4"/>
  <c r="BI9" i="9"/>
  <c r="K70" i="60"/>
  <c r="G72" i="60" s="1"/>
  <c r="BE9" i="9"/>
  <c r="BG9" i="9"/>
  <c r="Z31" i="11"/>
  <c r="C18" i="4"/>
  <c r="Z33" i="11"/>
  <c r="Z34" i="11"/>
  <c r="Z36" i="11"/>
  <c r="K56" i="59"/>
  <c r="H58" i="59" s="1"/>
  <c r="X33" i="11"/>
  <c r="B41" i="58"/>
  <c r="BA9" i="9"/>
  <c r="AY9" i="9"/>
  <c r="X34" i="11"/>
  <c r="X31" i="11"/>
  <c r="C17" i="4"/>
  <c r="B17" i="4" s="1"/>
  <c r="K41" i="58"/>
  <c r="H43" i="58" s="1"/>
  <c r="K44" i="58"/>
  <c r="E87" i="57"/>
  <c r="D87" i="57"/>
  <c r="C87" i="57"/>
  <c r="I87" i="57"/>
  <c r="H87" i="57"/>
  <c r="G87" i="57"/>
  <c r="AF33" i="11" l="1"/>
  <c r="AH33" i="11" s="1"/>
  <c r="G23" i="4"/>
  <c r="H57" i="62"/>
  <c r="G57" i="62"/>
  <c r="H105" i="61"/>
  <c r="G105" i="61"/>
  <c r="F72" i="60"/>
  <c r="H72" i="60"/>
  <c r="B18" i="4"/>
  <c r="BC9" i="9"/>
  <c r="F58" i="59"/>
  <c r="G58" i="59"/>
  <c r="AW9" i="9"/>
  <c r="G43" i="58"/>
  <c r="F43" i="58"/>
  <c r="I16" i="4"/>
  <c r="V36" i="11" s="1"/>
  <c r="H16" i="4"/>
  <c r="V34" i="11" s="1"/>
  <c r="G16" i="4"/>
  <c r="E16" i="4"/>
  <c r="D16" i="4"/>
  <c r="C16" i="4"/>
  <c r="K57" i="62" l="1"/>
  <c r="B57" i="62"/>
  <c r="K105" i="61"/>
  <c r="B105" i="61"/>
  <c r="K72" i="60"/>
  <c r="B72" i="60"/>
  <c r="K58" i="59"/>
  <c r="B58" i="59"/>
  <c r="B43" i="58"/>
  <c r="K43" i="58"/>
  <c r="K87" i="57"/>
  <c r="F89" i="57" s="1"/>
  <c r="F16" i="4"/>
  <c r="V31" i="11" s="1"/>
  <c r="AU9" i="9"/>
  <c r="AS9" i="9"/>
  <c r="V33" i="11"/>
  <c r="AQ9" i="9"/>
  <c r="B16" i="4"/>
  <c r="B87" i="57"/>
  <c r="K90" i="57"/>
  <c r="I57" i="56"/>
  <c r="H57" i="56"/>
  <c r="G57" i="56"/>
  <c r="F57" i="56"/>
  <c r="E57" i="56"/>
  <c r="D57" i="56"/>
  <c r="C57" i="56"/>
  <c r="G89" i="57" l="1"/>
  <c r="H89" i="57"/>
  <c r="I15" i="4"/>
  <c r="H15" i="4"/>
  <c r="G15" i="4"/>
  <c r="F15" i="4"/>
  <c r="T31" i="11" s="1"/>
  <c r="E15" i="4"/>
  <c r="D15" i="4"/>
  <c r="C15" i="4"/>
  <c r="K89" i="57" l="1"/>
  <c r="B15" i="4"/>
  <c r="B89" i="57"/>
  <c r="T34" i="11"/>
  <c r="T36" i="11"/>
  <c r="T33" i="11"/>
  <c r="AM9" i="9"/>
  <c r="AO9" i="9"/>
  <c r="AK9" i="9"/>
  <c r="K57" i="56"/>
  <c r="F59" i="56" s="1"/>
  <c r="B57" i="56"/>
  <c r="K60" i="56"/>
  <c r="G59" i="56" l="1"/>
  <c r="H59" i="56"/>
  <c r="B59" i="56" l="1"/>
  <c r="K59" i="56"/>
  <c r="C49" i="51"/>
  <c r="D49" i="51"/>
  <c r="E49" i="51"/>
  <c r="H49" i="51"/>
  <c r="I49" i="51"/>
  <c r="G49" i="51"/>
  <c r="F49" i="51"/>
  <c r="I14" i="4" l="1"/>
  <c r="R36" i="11" s="1"/>
  <c r="H14" i="4"/>
  <c r="R34" i="11" s="1"/>
  <c r="G14" i="4"/>
  <c r="R33" i="11" s="1"/>
  <c r="F14" i="4"/>
  <c r="E14" i="4"/>
  <c r="AI9" i="9" s="1"/>
  <c r="D14" i="4"/>
  <c r="AG9" i="9" s="1"/>
  <c r="C14" i="4"/>
  <c r="AE9" i="9" l="1"/>
  <c r="B14" i="4"/>
  <c r="R31" i="11"/>
  <c r="K14" i="4"/>
  <c r="K52" i="51"/>
  <c r="B49" i="51"/>
  <c r="K49" i="51"/>
  <c r="F51" i="51" s="1"/>
  <c r="H51" i="51" l="1"/>
  <c r="G51" i="51"/>
  <c r="C68" i="44"/>
  <c r="D68" i="44"/>
  <c r="E68" i="44"/>
  <c r="F68" i="44"/>
  <c r="G68" i="44"/>
  <c r="H68" i="44"/>
  <c r="I68" i="44"/>
  <c r="K51" i="51" l="1"/>
  <c r="B51" i="51"/>
  <c r="K68" i="44"/>
  <c r="B68" i="44"/>
  <c r="C64" i="43" l="1"/>
  <c r="D64" i="43"/>
  <c r="E64" i="43"/>
  <c r="H64" i="43"/>
  <c r="I64" i="43"/>
  <c r="I13" i="4" l="1"/>
  <c r="H13" i="4"/>
  <c r="G13" i="4"/>
  <c r="F13" i="4"/>
  <c r="AC9" i="9"/>
  <c r="D13" i="4"/>
  <c r="C13" i="4"/>
  <c r="P33" i="11" l="1"/>
  <c r="P34" i="11"/>
  <c r="AA9" i="9"/>
  <c r="P36" i="11"/>
  <c r="P31" i="11"/>
  <c r="E13" i="4"/>
  <c r="Y9" i="9"/>
  <c r="K13" i="4"/>
  <c r="F70" i="44"/>
  <c r="K71" i="44"/>
  <c r="G64" i="43"/>
  <c r="F64" i="43"/>
  <c r="K64" i="43" l="1"/>
  <c r="K67" i="43"/>
  <c r="B13" i="4"/>
  <c r="H70" i="44"/>
  <c r="G70" i="44"/>
  <c r="K70" i="44" l="1"/>
  <c r="B70" i="44"/>
  <c r="H12" i="4"/>
  <c r="H69" i="38"/>
  <c r="H11" i="4" s="1"/>
  <c r="L34" i="11" s="1"/>
  <c r="H82" i="37"/>
  <c r="H10" i="4" s="1"/>
  <c r="H59" i="36"/>
  <c r="H9" i="4" s="1"/>
  <c r="J34" i="11" l="1"/>
  <c r="H34" i="11"/>
  <c r="N34" i="11"/>
  <c r="I12" i="4"/>
  <c r="N36" i="11" s="1"/>
  <c r="E12" i="4"/>
  <c r="D12" i="4"/>
  <c r="C12" i="4"/>
  <c r="H66" i="43" l="1"/>
  <c r="F12" i="4"/>
  <c r="G12" i="4"/>
  <c r="N33" i="11" s="1"/>
  <c r="B12" i="4"/>
  <c r="W9" i="9"/>
  <c r="U9" i="9"/>
  <c r="S9" i="9"/>
  <c r="B64" i="43"/>
  <c r="N31" i="11" l="1"/>
  <c r="K12" i="4"/>
  <c r="F66" i="43"/>
  <c r="G66" i="43"/>
  <c r="K66" i="43" l="1"/>
  <c r="B66" i="43"/>
  <c r="I69" i="38" l="1"/>
  <c r="I11" i="4" s="1"/>
  <c r="G69" i="38"/>
  <c r="F69" i="38"/>
  <c r="E69" i="38"/>
  <c r="E11" i="4" s="1"/>
  <c r="D69" i="38"/>
  <c r="D11" i="4" s="1"/>
  <c r="C69" i="38"/>
  <c r="C11" i="4" s="1"/>
  <c r="K69" i="38" l="1"/>
  <c r="K72" i="38"/>
  <c r="G11" i="4"/>
  <c r="L33" i="11" s="1"/>
  <c r="F11" i="4"/>
  <c r="L36" i="11"/>
  <c r="O9" i="9"/>
  <c r="Q9" i="9"/>
  <c r="B11" i="4"/>
  <c r="M9" i="9"/>
  <c r="B69" i="38"/>
  <c r="L31" i="11" l="1"/>
  <c r="K11" i="4"/>
  <c r="F71" i="38"/>
  <c r="H71" i="38"/>
  <c r="G71" i="38"/>
  <c r="D82" i="37"/>
  <c r="B71" i="38" l="1"/>
  <c r="K71" i="38"/>
  <c r="F82" i="37"/>
  <c r="E9" i="9" l="1"/>
  <c r="F10" i="4"/>
  <c r="G82" i="37"/>
  <c r="K85" i="37" s="1"/>
  <c r="I82" i="37"/>
  <c r="E82" i="37"/>
  <c r="E10" i="4" s="1"/>
  <c r="C82" i="37"/>
  <c r="K82" i="37" l="1"/>
  <c r="F84" i="37" s="1"/>
  <c r="J31" i="11"/>
  <c r="G10" i="4"/>
  <c r="B82" i="37"/>
  <c r="K9" i="9"/>
  <c r="C10" i="4"/>
  <c r="D10" i="4"/>
  <c r="I10" i="4"/>
  <c r="C59" i="36"/>
  <c r="D59" i="36"/>
  <c r="E59" i="36"/>
  <c r="I59" i="36"/>
  <c r="G59" i="36"/>
  <c r="G65" i="36" s="1"/>
  <c r="F59" i="36"/>
  <c r="K59" i="36" s="1"/>
  <c r="J36" i="11" l="1"/>
  <c r="I9" i="9"/>
  <c r="J33" i="11"/>
  <c r="K10" i="4"/>
  <c r="H84" i="37"/>
  <c r="G64" i="36"/>
  <c r="G67" i="36" s="1"/>
  <c r="K62" i="36"/>
  <c r="B59" i="36"/>
  <c r="G84" i="37"/>
  <c r="B10" i="4"/>
  <c r="G9" i="9"/>
  <c r="I9" i="4"/>
  <c r="G9" i="4"/>
  <c r="F9" i="4"/>
  <c r="D9" i="4"/>
  <c r="C9" i="4"/>
  <c r="B84" i="37" l="1"/>
  <c r="K9" i="4"/>
  <c r="K23" i="4"/>
  <c r="F61" i="36"/>
  <c r="H61" i="36"/>
  <c r="A9" i="9"/>
  <c r="H33" i="11"/>
  <c r="G61" i="36"/>
  <c r="C9" i="9"/>
  <c r="H31" i="11"/>
  <c r="H36" i="11"/>
  <c r="B9" i="4"/>
  <c r="K84" i="37"/>
  <c r="B61" i="36" l="1"/>
  <c r="K61" i="36"/>
  <c r="B23" i="4"/>
  <c r="F25" i="4" l="1"/>
  <c r="H25" i="4"/>
  <c r="G25" i="4"/>
  <c r="B25" i="4" l="1"/>
  <c r="K25" i="4"/>
</calcChain>
</file>

<file path=xl/sharedStrings.xml><?xml version="1.0" encoding="utf-8"?>
<sst xmlns="http://schemas.openxmlformats.org/spreadsheetml/2006/main" count="2040" uniqueCount="624">
  <si>
    <t>Datos</t>
  </si>
  <si>
    <t>Estadísticos</t>
  </si>
  <si>
    <t>del Consejo General</t>
  </si>
  <si>
    <t>Año</t>
  </si>
  <si>
    <t>Fecha</t>
  </si>
  <si>
    <t>Tipo de la sesión</t>
  </si>
  <si>
    <t>Acuerdos</t>
  </si>
  <si>
    <t>Resoluciones</t>
  </si>
  <si>
    <t>Dictámenes</t>
  </si>
  <si>
    <t>Informes</t>
  </si>
  <si>
    <t>Observaciones</t>
  </si>
  <si>
    <t>Ord.</t>
  </si>
  <si>
    <t>Ext.</t>
  </si>
  <si>
    <t>Esp.</t>
  </si>
  <si>
    <t>4 de abril</t>
  </si>
  <si>
    <t>X</t>
  </si>
  <si>
    <r>
      <t xml:space="preserve">- Instalación del Consejo General del Instituto Nacional Electoral y Toma de Protesta del Consejero Presidente del Consejo General designado por la Cámara de Diputados del H. Congreso de la Unión. </t>
    </r>
    <r>
      <rPr>
        <b/>
        <i/>
        <sz val="6"/>
        <rFont val="Arial"/>
        <family val="2"/>
      </rPr>
      <t>(No se contabiliza)</t>
    </r>
  </si>
  <si>
    <t>11 de abril</t>
  </si>
  <si>
    <r>
      <t xml:space="preserve">- </t>
    </r>
    <r>
      <rPr>
        <b/>
        <sz val="6"/>
        <rFont val="Arial"/>
        <family val="2"/>
      </rPr>
      <t>INE/CG01/2014</t>
    </r>
    <r>
      <rPr>
        <sz val="6"/>
        <rFont val="Arial"/>
        <family val="2"/>
      </rPr>
      <t xml:space="preserve"> Designación del C. Edmundo Jacobo Molina como Secretario Ejecutivo del Consejo General del Instituto Nacional Electoral. </t>
    </r>
    <r>
      <rPr>
        <b/>
        <i/>
        <sz val="6"/>
        <rFont val="Arial"/>
        <family val="2"/>
      </rPr>
      <t>(Se contabiliza como Acuerdo)</t>
    </r>
    <r>
      <rPr>
        <sz val="6"/>
        <rFont val="Arial"/>
        <family val="2"/>
      </rPr>
      <t xml:space="preserve">
- </t>
    </r>
    <r>
      <rPr>
        <b/>
        <sz val="6"/>
        <rFont val="Arial"/>
        <family val="2"/>
      </rPr>
      <t>INE/CG02/2014</t>
    </r>
    <r>
      <rPr>
        <sz val="6"/>
        <rFont val="Arial"/>
        <family val="2"/>
      </rPr>
      <t xml:space="preserve"> Designación del C. René Miranda Jaimes como  titular de la Dirección Ejecutiva del Registro Federal de Electores. </t>
    </r>
    <r>
      <rPr>
        <b/>
        <i/>
        <sz val="6"/>
        <rFont val="Arial"/>
        <family val="2"/>
      </rPr>
      <t>(Se contabiliza como Acuerdo)</t>
    </r>
    <r>
      <rPr>
        <sz val="6"/>
        <rFont val="Arial"/>
        <family val="2"/>
      </rPr>
      <t xml:space="preserve">
- </t>
    </r>
    <r>
      <rPr>
        <b/>
        <sz val="6"/>
        <rFont val="Arial"/>
        <family val="2"/>
      </rPr>
      <t>INE/CG03/2014</t>
    </r>
    <r>
      <rPr>
        <sz val="6"/>
        <rFont val="Arial"/>
        <family val="2"/>
      </rPr>
      <t xml:space="preserve"> Designación del C. Alberto García Sarubbi como  titular de la Coordinación de Comunicación Social. </t>
    </r>
    <r>
      <rPr>
        <b/>
        <i/>
        <sz val="6"/>
        <rFont val="Arial"/>
        <family val="2"/>
      </rPr>
      <t>(Se contabiliza como Acuerdo)</t>
    </r>
    <r>
      <rPr>
        <sz val="6"/>
        <rFont val="Arial"/>
        <family val="2"/>
      </rPr>
      <t xml:space="preserve">
- </t>
    </r>
    <r>
      <rPr>
        <b/>
        <sz val="6"/>
        <rFont val="Arial"/>
        <family val="2"/>
      </rPr>
      <t>INE/CG04/2014</t>
    </r>
    <r>
      <rPr>
        <sz val="6"/>
        <rFont val="Arial"/>
        <family val="2"/>
      </rPr>
      <t xml:space="preserve"> Designación del C. Jorge Humberto Torres Antuñano como  titular de la Unidad Técnica de Servicios de Informática. </t>
    </r>
    <r>
      <rPr>
        <b/>
        <i/>
        <sz val="6"/>
        <rFont val="Arial"/>
        <family val="2"/>
      </rPr>
      <t>(Se contabiliza como Acuerdo)</t>
    </r>
  </si>
  <si>
    <t>15 de abril</t>
  </si>
  <si>
    <t>29 de abril</t>
  </si>
  <si>
    <t>21 de mayo</t>
  </si>
  <si>
    <r>
      <t xml:space="preserve">- Toma de Protesta del Contralor General designado por la Cámara de Diputados del Congreso de la Unión. </t>
    </r>
    <r>
      <rPr>
        <b/>
        <i/>
        <sz val="6"/>
        <rFont val="Arial"/>
        <family val="2"/>
      </rPr>
      <t>(No se contabiliza)</t>
    </r>
  </si>
  <si>
    <t>30 de mayo</t>
  </si>
  <si>
    <t>- Primer Informe Trimestral de Actividades de la Junta General Ejecutiva, correspondiente a los meses de enero, febrero y marzo de 2014.</t>
  </si>
  <si>
    <t>6 de junio</t>
  </si>
  <si>
    <t>20 de junio</t>
  </si>
  <si>
    <r>
      <rPr>
        <b/>
        <sz val="6"/>
        <rFont val="Arial"/>
        <family val="2"/>
      </rPr>
      <t>- INE/CG56/2014</t>
    </r>
    <r>
      <rPr>
        <sz val="6"/>
        <rFont val="Arial"/>
        <family val="2"/>
      </rPr>
      <t xml:space="preserve"> Programa y Calendario Anuales de Trabajo 2014 de la Comisión de Fiscalización. </t>
    </r>
    <r>
      <rPr>
        <b/>
        <i/>
        <sz val="6"/>
        <rFont val="Arial"/>
        <family val="2"/>
      </rPr>
      <t>(Se contabiliza como Acuerdo)</t>
    </r>
  </si>
  <si>
    <t>2 de julio</t>
  </si>
  <si>
    <t>9 de julio</t>
  </si>
  <si>
    <r>
      <rPr>
        <b/>
        <sz val="6"/>
        <rFont val="Arial"/>
        <family val="2"/>
      </rPr>
      <t>- INE/CG87/2014</t>
    </r>
    <r>
      <rPr>
        <sz val="6"/>
        <rFont val="Arial"/>
        <family val="2"/>
      </rPr>
      <t xml:space="preserve"> Programa de Trabajo de la  Comisión de Vinculación con los Organismos Públicos Locales. </t>
    </r>
    <r>
      <rPr>
        <b/>
        <i/>
        <sz val="6"/>
        <rFont val="Arial"/>
        <family val="2"/>
      </rPr>
      <t>(Se contabiliza como Acuerdo)</t>
    </r>
  </si>
  <si>
    <t>14 de julio</t>
  </si>
  <si>
    <r>
      <t xml:space="preserve">- Estudio Muestral sobre las características de los votos nulos en la Elección Presidencial de 2006. </t>
    </r>
    <r>
      <rPr>
        <b/>
        <i/>
        <sz val="6"/>
        <rFont val="Arial"/>
        <family val="2"/>
      </rPr>
      <t xml:space="preserve">(Se contabiliza como Informe)
</t>
    </r>
    <r>
      <rPr>
        <b/>
        <sz val="6"/>
        <rFont val="Arial"/>
        <family val="2"/>
      </rPr>
      <t xml:space="preserve">- INE/CG99/2014 </t>
    </r>
    <r>
      <rPr>
        <sz val="6"/>
        <rFont val="Arial"/>
        <family val="2"/>
      </rPr>
      <t xml:space="preserve">Designacoón de la Licenciada Cecilia del Carmen Azuara Arai como titular de la Unidad Técnica de Servicios de Información y Documentación. </t>
    </r>
    <r>
      <rPr>
        <b/>
        <i/>
        <sz val="6"/>
        <rFont val="Arial"/>
        <family val="2"/>
      </rPr>
      <t xml:space="preserve">(Se contabiliza como Acuerdo)
</t>
    </r>
    <r>
      <rPr>
        <sz val="6"/>
        <rFont val="Arial"/>
        <family val="2"/>
      </rPr>
      <t xml:space="preserve">- </t>
    </r>
    <r>
      <rPr>
        <b/>
        <sz val="6"/>
        <rFont val="Arial"/>
        <family val="2"/>
      </rPr>
      <t xml:space="preserve">INE/CG102/2014 </t>
    </r>
    <r>
      <rPr>
        <sz val="6"/>
        <rFont val="Arial"/>
        <family val="2"/>
      </rPr>
      <t xml:space="preserve">Programa Anual de Trabajo 2014 de la Comisión de Capacitación Electoral y Educación Cívica. </t>
    </r>
    <r>
      <rPr>
        <b/>
        <i/>
        <sz val="6"/>
        <rFont val="Arial"/>
        <family val="2"/>
      </rPr>
      <t>(Se contabiliza como Acuerdo)</t>
    </r>
  </si>
  <si>
    <r>
      <t xml:space="preserve">- Agenda de Trabajo para la elaboración de los Lineamientos generales que se recomiendan a los noticieros respecto de la información y difusión de las actividades de precampaña y campaña de los Partidos Políticos y de los Candidatos Independientes en el Proceso Electoral Federal 2014-2015. </t>
    </r>
    <r>
      <rPr>
        <b/>
        <i/>
        <sz val="6"/>
        <rFont val="Arial"/>
        <family val="2"/>
      </rPr>
      <t>(Se contabiliza como Informe)</t>
    </r>
  </si>
  <si>
    <t>13 de agosto</t>
  </si>
  <si>
    <t>20 de agosto</t>
  </si>
  <si>
    <t>27 de agosto</t>
  </si>
  <si>
    <t>3 de septiembre</t>
  </si>
  <si>
    <t>10 de septiembre</t>
  </si>
  <si>
    <t>25 de septiembre</t>
  </si>
  <si>
    <t>30 de septiembre</t>
  </si>
  <si>
    <t>7 de octubre</t>
  </si>
  <si>
    <r>
      <t xml:space="preserve">- Intervenciones con motivo del inicio del Proceso Electoral Federal 2014-2015. </t>
    </r>
    <r>
      <rPr>
        <b/>
        <i/>
        <sz val="6"/>
        <rFont val="Arial"/>
        <family val="2"/>
      </rPr>
      <t>(No se contabiliza)</t>
    </r>
  </si>
  <si>
    <t>15 de octubre</t>
  </si>
  <si>
    <r>
      <t xml:space="preserve">- Adecuaciones al Programa de Trabajo de la Comisión de Prerrogativas y Partidos Políticos derivadas de la Reforma Político-Electoral. </t>
    </r>
    <r>
      <rPr>
        <b/>
        <i/>
        <sz val="6"/>
        <rFont val="Arial"/>
        <family val="2"/>
      </rPr>
      <t>(Se contabiliza como Acuerdo)</t>
    </r>
  </si>
  <si>
    <r>
      <t xml:space="preserve">- Programa de Trabajo de la Comisión de Capacitación y Organización Electoral para el Proceso Electoral 2014-2015. </t>
    </r>
    <r>
      <rPr>
        <b/>
        <i/>
        <sz val="6"/>
        <rFont val="Arial"/>
        <family val="2"/>
      </rPr>
      <t>(Se contabiliza como Acuerdo)</t>
    </r>
  </si>
  <si>
    <t>22 de octubre</t>
  </si>
  <si>
    <t>29 de octubre</t>
  </si>
  <si>
    <r>
      <t xml:space="preserve">- Diagnóstico de Patrones de participación atípicos en las Elecciones Federales de 2012. </t>
    </r>
    <r>
      <rPr>
        <b/>
        <i/>
        <sz val="6"/>
        <rFont val="Arial"/>
        <family val="2"/>
      </rPr>
      <t>(Se contabiliza como Informe)</t>
    </r>
  </si>
  <si>
    <r>
      <t xml:space="preserve">- </t>
    </r>
    <r>
      <rPr>
        <b/>
        <sz val="6"/>
        <rFont val="Arial"/>
        <family val="2"/>
      </rPr>
      <t xml:space="preserve">INE/CG234/2014 </t>
    </r>
    <r>
      <rPr>
        <sz val="6"/>
        <rFont val="Arial"/>
        <family val="2"/>
      </rPr>
      <t xml:space="preserve">Designación del C. Patricio Ballados Villagómez como titular de la Dirección Ejecutiva de Prerrogativas y Partidos Políticos. </t>
    </r>
    <r>
      <rPr>
        <b/>
        <i/>
        <sz val="6"/>
        <rFont val="Arial"/>
        <family val="2"/>
      </rPr>
      <t>(Se contabiliza como Acuerdo)</t>
    </r>
    <r>
      <rPr>
        <sz val="6"/>
        <rFont val="Arial"/>
        <family val="2"/>
      </rPr>
      <t xml:space="preserve">
- </t>
    </r>
    <r>
      <rPr>
        <b/>
        <sz val="6"/>
        <rFont val="Arial"/>
        <family val="2"/>
      </rPr>
      <t xml:space="preserve">INE/CG235/2014 </t>
    </r>
    <r>
      <rPr>
        <sz val="6"/>
        <rFont val="Arial"/>
        <family val="2"/>
      </rPr>
      <t xml:space="preserve">Designación del C. Bogart Cristóbal Montiel como titular de la Dirección Ejecutiva de Administración. </t>
    </r>
    <r>
      <rPr>
        <b/>
        <i/>
        <sz val="6"/>
        <rFont val="Arial"/>
        <family val="2"/>
      </rPr>
      <t>(Se contabiliza como Acuerdo)</t>
    </r>
    <r>
      <rPr>
        <sz val="6"/>
        <rFont val="Arial"/>
        <family val="2"/>
      </rPr>
      <t xml:space="preserve">
- </t>
    </r>
    <r>
      <rPr>
        <b/>
        <sz val="6"/>
        <rFont val="Arial"/>
        <family val="2"/>
      </rPr>
      <t xml:space="preserve">INE/CG236/2014 </t>
    </r>
    <r>
      <rPr>
        <sz val="6"/>
        <rFont val="Arial"/>
        <family val="2"/>
      </rPr>
      <t xml:space="preserve">Designación del C. Carlos Alberto Ferrer Silva como titular de la Unidad Técnica de lo Contencioso Electoral. </t>
    </r>
    <r>
      <rPr>
        <b/>
        <i/>
        <sz val="6"/>
        <rFont val="Arial"/>
        <family val="2"/>
      </rPr>
      <t>(Se contabiliza como Acuerdo)</t>
    </r>
    <r>
      <rPr>
        <sz val="6"/>
        <rFont val="Arial"/>
        <family val="2"/>
      </rPr>
      <t xml:space="preserve">
- </t>
    </r>
    <r>
      <rPr>
        <b/>
        <sz val="6"/>
        <rFont val="Arial"/>
        <family val="2"/>
      </rPr>
      <t xml:space="preserve">INE/CG237/2014 </t>
    </r>
    <r>
      <rPr>
        <sz val="6"/>
        <rFont val="Arial"/>
        <family val="2"/>
      </rPr>
      <t xml:space="preserve">Designación de la C. Olga Alicia Castro Ramírez como titular de la Unidad Técnica de Vinculación con los Organismos Públicos Locales. </t>
    </r>
    <r>
      <rPr>
        <b/>
        <i/>
        <sz val="6"/>
        <rFont val="Arial"/>
        <family val="2"/>
      </rPr>
      <t>(Se contabiliza como Acuerdo)</t>
    </r>
  </si>
  <si>
    <t>5 de noviembre</t>
  </si>
  <si>
    <t>10 de noviembre</t>
  </si>
  <si>
    <t>19 de noviembre</t>
  </si>
  <si>
    <t>26 de noviembre</t>
  </si>
  <si>
    <t>3 de diciembre</t>
  </si>
  <si>
    <t>10 de diciembre</t>
  </si>
  <si>
    <t>18 de diciembre</t>
  </si>
  <si>
    <r>
      <t xml:space="preserve">- Plan Operativo de la Consulta Infantil y Juvenil 2015. </t>
    </r>
    <r>
      <rPr>
        <b/>
        <i/>
        <sz val="6"/>
        <rFont val="Arial"/>
        <family val="2"/>
      </rPr>
      <t xml:space="preserve">(Se contabiliza como Acuerdo) 
- </t>
    </r>
    <r>
      <rPr>
        <sz val="6"/>
        <rFont val="Arial"/>
        <family val="2"/>
      </rPr>
      <t xml:space="preserve">Sorteo del mes calendario para la Integración de Mesas Directivas de Casillas y Capacitación Electoral. </t>
    </r>
    <r>
      <rPr>
        <b/>
        <i/>
        <sz val="6"/>
        <rFont val="Arial"/>
        <family val="2"/>
      </rPr>
      <t>(No se contabiliza)</t>
    </r>
  </si>
  <si>
    <t>23 de diciembre</t>
  </si>
  <si>
    <t>24 de diciembre</t>
  </si>
  <si>
    <t>Total</t>
  </si>
  <si>
    <t>Total de números alfanuméricos asignados: 351 que corresponden a Acuerdos, Resoluciones y Dictámenes.</t>
  </si>
  <si>
    <t>%</t>
  </si>
  <si>
    <t>14 de enero</t>
  </si>
  <si>
    <r>
      <t xml:space="preserve">- </t>
    </r>
    <r>
      <rPr>
        <b/>
        <sz val="6"/>
        <rFont val="Arial"/>
        <family val="2"/>
      </rPr>
      <t xml:space="preserve">INE/CG09/2014 </t>
    </r>
    <r>
      <rPr>
        <sz val="6"/>
        <rFont val="Arial"/>
        <family val="2"/>
      </rPr>
      <t xml:space="preserve">Designación del Titular de la Dirección Jurídica, Lic. Gabriel Mendoza Elvira. </t>
    </r>
    <r>
      <rPr>
        <b/>
        <i/>
        <sz val="6"/>
        <rFont val="Arial"/>
        <family val="2"/>
      </rPr>
      <t>(Se contabiliza como Acuerdo)</t>
    </r>
  </si>
  <si>
    <t>21 de enero</t>
  </si>
  <si>
    <t>28 de enero</t>
  </si>
  <si>
    <t>3 de febrero</t>
  </si>
  <si>
    <r>
      <t xml:space="preserve">- </t>
    </r>
    <r>
      <rPr>
        <b/>
        <sz val="6"/>
        <rFont val="Arial"/>
        <family val="2"/>
      </rPr>
      <t xml:space="preserve">INE/CG54/2014 </t>
    </r>
    <r>
      <rPr>
        <sz val="6"/>
        <rFont val="Arial"/>
        <family val="2"/>
      </rPr>
      <t xml:space="preserve">Informe Anual en Materia de Transparencia y Acceso a la Información relativo al año 2014 del Instituto Nacional Electoral. </t>
    </r>
    <r>
      <rPr>
        <b/>
        <i/>
        <sz val="6"/>
        <rFont val="Arial"/>
        <family val="2"/>
      </rPr>
      <t>(Se contabiliza como Acuerdo)</t>
    </r>
  </si>
  <si>
    <t>18 de febrero</t>
  </si>
  <si>
    <r>
      <t xml:space="preserve">- </t>
    </r>
    <r>
      <rPr>
        <b/>
        <sz val="6"/>
        <rFont val="Arial"/>
        <family val="2"/>
      </rPr>
      <t xml:space="preserve">INE/CG56/2014 </t>
    </r>
    <r>
      <rPr>
        <sz val="6"/>
        <rFont val="Arial"/>
        <family val="2"/>
      </rPr>
      <t xml:space="preserve">Octavo Informe Semestral de la Estrategia Nacional de Educación Cívica para el Desarrollo de la Cultura Política Democrática en México 2011-2015. </t>
    </r>
    <r>
      <rPr>
        <b/>
        <i/>
        <sz val="6"/>
        <rFont val="Arial"/>
        <family val="2"/>
      </rPr>
      <t>(Se contabiliza como Acuerdo)</t>
    </r>
  </si>
  <si>
    <t>25 de febreo</t>
  </si>
  <si>
    <r>
      <t xml:space="preserve">- Cuarto Informe Trimestral de Actividades de la Junta General Ejecutiva, correspondiente a los meses de octubre, noviembre y diciembre de 2014.
- Informe Anual de Actividades de la Junta General Ejecutiva correspondiente al año 2014.
- </t>
    </r>
    <r>
      <rPr>
        <b/>
        <sz val="6"/>
        <rFont val="Arial"/>
        <family val="2"/>
      </rPr>
      <t>INE/CG70/2014</t>
    </r>
    <r>
      <rPr>
        <sz val="6"/>
        <rFont val="Arial"/>
        <family val="2"/>
      </rPr>
      <t xml:space="preserve"> Programa General de atención e información para los Visitantes Extranjeros que acudan a conocer las modalidades del Proceso Electoral Federal 2014–2015, que se presenta en cumplimiento a lo ordenado en el Acuerdo INE/CG/204/2014. </t>
    </r>
    <r>
      <rPr>
        <b/>
        <i/>
        <sz val="6"/>
        <rFont val="Arial"/>
        <family val="2"/>
      </rPr>
      <t>(Se contabiliza como Acuerdo)</t>
    </r>
  </si>
  <si>
    <t>1 de marzo</t>
  </si>
  <si>
    <r>
      <t xml:space="preserve">- </t>
    </r>
    <r>
      <rPr>
        <b/>
        <sz val="6"/>
        <rFont val="Arial"/>
        <family val="2"/>
      </rPr>
      <t xml:space="preserve">INE/CG82/2014 </t>
    </r>
    <r>
      <rPr>
        <sz val="6"/>
        <rFont val="Arial"/>
        <family val="2"/>
      </rPr>
      <t xml:space="preserve">Designación del C. Eduardo Gurza Curiel como Titular de la Unidad Técnica de Fiscalización. </t>
    </r>
    <r>
      <rPr>
        <b/>
        <i/>
        <sz val="6"/>
        <rFont val="Arial"/>
        <family val="2"/>
      </rPr>
      <t>(Se contabiliza como Acuerdo)</t>
    </r>
  </si>
  <si>
    <t>6 de marzo</t>
  </si>
  <si>
    <t>11 de marzo</t>
  </si>
  <si>
    <t>25 de marzo</t>
  </si>
  <si>
    <t>- Esta sesión inició y terminó en la madrugada del día 26 de marzo.</t>
  </si>
  <si>
    <t>1 de abril</t>
  </si>
  <si>
    <t>8 de abril</t>
  </si>
  <si>
    <t>22 de abril</t>
  </si>
  <si>
    <t>6 de mayo</t>
  </si>
  <si>
    <t>13 de mayo</t>
  </si>
  <si>
    <t>20 de mayo</t>
  </si>
  <si>
    <t>27 de mayo</t>
  </si>
  <si>
    <r>
      <t xml:space="preserve">- Obtención de las dos muestras aleatorias simples de cuatro casillas por cada distrito electoral federal para la verificación de las medidas de seguridad incorporadas en la documentación electoral y la certificación de las características y calidad del líquido indeleble, utilizados en las elecciones del 2015. </t>
    </r>
    <r>
      <rPr>
        <b/>
        <i/>
        <sz val="6"/>
        <rFont val="Arial"/>
        <family val="2"/>
      </rPr>
      <t>(No se contabiliza)</t>
    </r>
  </si>
  <si>
    <t>31 de mayo</t>
  </si>
  <si>
    <t>3 de junio</t>
  </si>
  <si>
    <t>5 de junio</t>
  </si>
  <si>
    <t>7 de junio</t>
  </si>
  <si>
    <t>- Jornada Electoral.</t>
  </si>
  <si>
    <t>10 de junio</t>
  </si>
  <si>
    <t>- Continuación de la Jornada Electoral.</t>
  </si>
  <si>
    <t>14 de junio</t>
  </si>
  <si>
    <t>17 de junio</t>
  </si>
  <si>
    <t>24 de junio</t>
  </si>
  <si>
    <t>13 de julio</t>
  </si>
  <si>
    <t>20 de julio</t>
  </si>
  <si>
    <t>29 de julio</t>
  </si>
  <si>
    <t>- Primer Informe Trimestral de Actividades de la Junta General Ejecutiva, correspondiente a los meses de enero, febrero y marzo de 2015.</t>
  </si>
  <si>
    <t>12 de agosto</t>
  </si>
  <si>
    <t>23 de agosto</t>
  </si>
  <si>
    <t>28 de agosto</t>
  </si>
  <si>
    <r>
      <rPr>
        <b/>
        <sz val="6"/>
        <rFont val="Arial"/>
        <family val="2"/>
      </rPr>
      <t xml:space="preserve">- </t>
    </r>
    <r>
      <rPr>
        <sz val="6"/>
        <rFont val="Arial"/>
        <family val="2"/>
      </rPr>
      <t xml:space="preserve">Segundo Informe Trimestral de Actividades de la Junta General Ejecutiva, correspondiente a los meses de abril, mayo y junio de 2015.
</t>
    </r>
  </si>
  <si>
    <t>2 de septiembre</t>
  </si>
  <si>
    <t xml:space="preserve">30 de septiembre </t>
  </si>
  <si>
    <t xml:space="preserve">9 de octubre </t>
  </si>
  <si>
    <t xml:space="preserve">14 de octubre </t>
  </si>
  <si>
    <t xml:space="preserve">23 de octubre </t>
  </si>
  <si>
    <t>30 de octubre</t>
  </si>
  <si>
    <r>
      <t xml:space="preserve">- </t>
    </r>
    <r>
      <rPr>
        <b/>
        <sz val="6"/>
        <rFont val="Arial"/>
        <family val="2"/>
      </rPr>
      <t xml:space="preserve">INE/CG924/2015 </t>
    </r>
    <r>
      <rPr>
        <sz val="6"/>
        <rFont val="Arial"/>
        <family val="2"/>
      </rPr>
      <t xml:space="preserve">Programa de Trabajo de la Comisión de Capacitación Electoral y Educación Cívica (noviembre–diciembre 2015). </t>
    </r>
    <r>
      <rPr>
        <b/>
        <i/>
        <sz val="6"/>
        <rFont val="Arial"/>
        <family val="2"/>
      </rPr>
      <t>(Se contabiliza como Acuerdo)</t>
    </r>
  </si>
  <si>
    <t>6 de noviembre</t>
  </si>
  <si>
    <t>- Terminó el día 7 de noviembre.</t>
  </si>
  <si>
    <t xml:space="preserve">6 de noviembre </t>
  </si>
  <si>
    <t>- Inició y terminó el día 7 de noviembre.</t>
  </si>
  <si>
    <t>11 de noviembre</t>
  </si>
  <si>
    <r>
      <t xml:space="preserve">- </t>
    </r>
    <r>
      <rPr>
        <b/>
        <sz val="6"/>
        <rFont val="Arial"/>
        <family val="2"/>
      </rPr>
      <t>INE/CG959/2015</t>
    </r>
    <r>
      <rPr>
        <sz val="6"/>
        <rFont val="Arial"/>
        <family val="2"/>
      </rPr>
      <t xml:space="preserve"> Designacoón del Ciudadano Roberto Heycher Cardiel Soto como titular de la Dirección Ejecutiva de Capacitación Electoral y Educación Cívica. </t>
    </r>
    <r>
      <rPr>
        <b/>
        <i/>
        <sz val="6"/>
        <rFont val="Arial"/>
        <family val="2"/>
      </rPr>
      <t>(Se contabiliza como Acuerdo)</t>
    </r>
    <r>
      <rPr>
        <sz val="6"/>
        <rFont val="Arial"/>
        <family val="2"/>
      </rPr>
      <t xml:space="preserve">
- </t>
    </r>
    <r>
      <rPr>
        <b/>
        <sz val="6"/>
        <rFont val="Arial"/>
        <family val="2"/>
      </rPr>
      <t>INE/CG960/2015</t>
    </r>
    <r>
      <rPr>
        <sz val="6"/>
        <rFont val="Arial"/>
        <family val="2"/>
      </rPr>
      <t xml:space="preserve"> Designacoón del Ciudadano Miguel Ángel Patiño Arroyodel como titular de la Unidad Técnica de Vinculación con los Organismos Públicos Locales. </t>
    </r>
    <r>
      <rPr>
        <b/>
        <i/>
        <sz val="6"/>
        <rFont val="Arial"/>
        <family val="2"/>
      </rPr>
      <t>(Se contabiliza como Acuerdo)</t>
    </r>
    <r>
      <rPr>
        <sz val="6"/>
        <rFont val="Arial"/>
        <family val="2"/>
      </rPr>
      <t xml:space="preserve">
</t>
    </r>
  </si>
  <si>
    <r>
      <t xml:space="preserve">- </t>
    </r>
    <r>
      <rPr>
        <b/>
        <sz val="6"/>
        <rFont val="Arial"/>
        <family val="2"/>
      </rPr>
      <t>INE/CG983/2015</t>
    </r>
    <r>
      <rPr>
        <sz val="6"/>
        <rFont val="Arial"/>
        <family val="2"/>
      </rPr>
      <t xml:space="preserve"> Designación de la Titular de la Unidad Técnica de Igualdad de Género y no Discriminación, Ciudadana Mónica Maccise Duayhe. </t>
    </r>
    <r>
      <rPr>
        <b/>
        <i/>
        <sz val="6"/>
        <rFont val="Arial"/>
        <family val="2"/>
      </rPr>
      <t xml:space="preserve">(Se contabiliza como Acuerdo)
</t>
    </r>
    <r>
      <rPr>
        <sz val="6"/>
        <rFont val="Arial"/>
        <family val="2"/>
      </rPr>
      <t>- Tercer Informe Trimestral de Actividades de la Junta General Ejecutiva, correspondiente a los meses de julio, agosto y septiembre de 2015.</t>
    </r>
  </si>
  <si>
    <t>6 de diciembre</t>
  </si>
  <si>
    <t>- Jornada Electoral Extraordinaria en el estado de Aguascalientes.</t>
  </si>
  <si>
    <t>9 de diciembre</t>
  </si>
  <si>
    <t>- Informe Final de la Jornada Electoral Extraordinaria en el estado de Aguscalientes.</t>
  </si>
  <si>
    <t>16 de diciembre</t>
  </si>
  <si>
    <r>
      <t xml:space="preserve">- Sorteo del mes calendario para la Integración de Mesas Directivas de Casillas y Capacitación Electoral, correspondiente a los Procesos Electorales Locales 2015-2016. </t>
    </r>
    <r>
      <rPr>
        <b/>
        <i/>
        <sz val="6"/>
        <rFont val="Arial"/>
        <family val="2"/>
      </rPr>
      <t>(No se contabiliza)</t>
    </r>
  </si>
  <si>
    <t>Total de números alfanuméricos asignados: 1082 que corresponden a Acuerdos, Resoluciones y Dictámenes.</t>
  </si>
  <si>
    <t>8 de enero</t>
  </si>
  <si>
    <t>17 de enero</t>
  </si>
  <si>
    <t>Jornada Electoral en el estado de Colima.</t>
  </si>
  <si>
    <t>27 de enero</t>
  </si>
  <si>
    <r>
      <rPr>
        <b/>
        <sz val="6"/>
        <rFont val="Arial"/>
        <family val="2"/>
      </rPr>
      <t xml:space="preserve">- INE/CG44/2016 </t>
    </r>
    <r>
      <rPr>
        <sz val="6"/>
        <rFont val="Arial"/>
        <family val="2"/>
      </rPr>
      <t xml:space="preserve">Informes Anuales que las Comisiones rinden al Consejo General del Instituto Nacional Electoral sobre el desarrollo de sus actividades durante el año 2015. </t>
    </r>
    <r>
      <rPr>
        <b/>
        <i/>
        <sz val="6"/>
        <rFont val="Arial"/>
        <family val="2"/>
      </rPr>
      <t xml:space="preserve">(Se contabiliza como Acuerdo)
</t>
    </r>
    <r>
      <rPr>
        <b/>
        <sz val="6"/>
        <rFont val="Arial"/>
        <family val="2"/>
      </rPr>
      <t xml:space="preserve">- INE/CG45/2016 </t>
    </r>
    <r>
      <rPr>
        <sz val="6"/>
        <rFont val="Arial"/>
        <family val="2"/>
      </rPr>
      <t xml:space="preserve">Programas de Trabajo de las Comisiones del Consejo General del Instituto Nacional Electoral para el año 2016. </t>
    </r>
    <r>
      <rPr>
        <b/>
        <i/>
        <sz val="6"/>
        <rFont val="Arial"/>
        <family val="2"/>
      </rPr>
      <t>(Se contabiliza como Acuerdo)</t>
    </r>
  </si>
  <si>
    <t>4 de febrero</t>
  </si>
  <si>
    <r>
      <t xml:space="preserve">- Sorteo de las letras que comprenden el alfabeto, a fin de obtener la letra a partir de la cual, con base en el apellido paterno se seleccionará a las y los ciudadanos que integrarán las Mesas Directivas de Casilla. </t>
    </r>
    <r>
      <rPr>
        <b/>
        <i/>
        <sz val="6"/>
        <rFont val="Arial"/>
        <family val="2"/>
      </rPr>
      <t>(No se contabiliza)</t>
    </r>
  </si>
  <si>
    <t>8 de febrero</t>
  </si>
  <si>
    <t>17 de febrero</t>
  </si>
  <si>
    <r>
      <t xml:space="preserve">- </t>
    </r>
    <r>
      <rPr>
        <b/>
        <sz val="6"/>
        <rFont val="Arial"/>
        <family val="2"/>
      </rPr>
      <t>INE/CG65/2016</t>
    </r>
    <r>
      <rPr>
        <sz val="6"/>
        <rFont val="Arial"/>
        <family val="2"/>
      </rPr>
      <t xml:space="preserve"> Informe Anual en Materia de Transparencia y Acceso a la Información relativo al año 2015 del Instituto Nacional Electoral. </t>
    </r>
    <r>
      <rPr>
        <b/>
        <i/>
        <sz val="6"/>
        <rFont val="Arial"/>
        <family val="2"/>
      </rPr>
      <t>(Se contabiliza como Acuerdo)</t>
    </r>
  </si>
  <si>
    <t>19 de febrero</t>
  </si>
  <si>
    <t>26 de febrero</t>
  </si>
  <si>
    <t>- Cuarto Informe Trimestral de Actividades de la Junta General Ejecutiva, correspondiente a los meses de octubre, noviembre y diciembre de 2015.
- Informe Anual de Actividades de la Junta General Ejecutiva correspondiente al año 2015.</t>
  </si>
  <si>
    <t>16 de marzo</t>
  </si>
  <si>
    <r>
      <t xml:space="preserve">- </t>
    </r>
    <r>
      <rPr>
        <b/>
        <sz val="6"/>
        <rFont val="Arial"/>
        <family val="2"/>
      </rPr>
      <t>INE/CG132/2016</t>
    </r>
    <r>
      <rPr>
        <sz val="6"/>
        <rFont val="Arial"/>
        <family val="2"/>
      </rPr>
      <t xml:space="preserve"> Designación de la Ingeniera Ana de Gortari Pedroza como Titular de la Unidad Técnica de Planeación. </t>
    </r>
    <r>
      <rPr>
        <b/>
        <i/>
        <sz val="6"/>
        <rFont val="Arial"/>
        <family val="2"/>
      </rPr>
      <t>(Se contabiliza como Acuerdo)</t>
    </r>
  </si>
  <si>
    <t>30 de marzo</t>
  </si>
  <si>
    <t>6 de abril</t>
  </si>
  <si>
    <t>14 de abril</t>
  </si>
  <si>
    <t>17 de abril</t>
  </si>
  <si>
    <t>20 de abril</t>
  </si>
  <si>
    <t>27 de abril</t>
  </si>
  <si>
    <t>4 de mayo</t>
  </si>
  <si>
    <t>11 de mayo</t>
  </si>
  <si>
    <t>18 de mayo</t>
  </si>
  <si>
    <t>25 de mayo</t>
  </si>
  <si>
    <r>
      <t xml:space="preserve">- Selección de dos muestras aleatorias de Casillas para la verificación de boletas, actas y líquido indeleble de la Elección de Diputadas y Diputados para la Asamblea Constituyente de la Ciudad de México. </t>
    </r>
    <r>
      <rPr>
        <b/>
        <i/>
        <sz val="6"/>
        <rFont val="Arial"/>
        <family val="2"/>
      </rPr>
      <t>(No se contabiliza)</t>
    </r>
  </si>
  <si>
    <t xml:space="preserve">- Primer Informe Trimestral de Actividades de la Junta General Ejecutiva, correspondiente a los meses de enero, febrero y marzo de 2016.
</t>
  </si>
  <si>
    <t>8 de junio</t>
  </si>
  <si>
    <t>15 de junio</t>
  </si>
  <si>
    <t>29 de junio</t>
  </si>
  <si>
    <t>- Validez de la Elección y se asignan Diputados por el Principio de Representación Proporcional a la Asamblea Constituyente de la Ciudad de México.</t>
  </si>
  <si>
    <t>26 de agosto</t>
  </si>
  <si>
    <r>
      <t xml:space="preserve">- </t>
    </r>
    <r>
      <rPr>
        <b/>
        <sz val="6"/>
        <rFont val="Arial"/>
        <family val="2"/>
      </rPr>
      <t>INE/CG643/2016</t>
    </r>
    <r>
      <rPr>
        <sz val="6"/>
        <rFont val="Arial"/>
        <family val="2"/>
      </rPr>
      <t xml:space="preserve"> Designación del Titular de la Coordinación Nacional de Comunicación Social, Ciudadano Rubén Álvarez Mendiola. </t>
    </r>
    <r>
      <rPr>
        <b/>
        <i/>
        <sz val="6"/>
        <rFont val="Arial"/>
        <family val="2"/>
      </rPr>
      <t>(Se contabiliza como Acuerdo)</t>
    </r>
  </si>
  <si>
    <t>7 de septiembre</t>
  </si>
  <si>
    <t>28 de septiembre</t>
  </si>
  <si>
    <r>
      <t xml:space="preserve">- </t>
    </r>
    <r>
      <rPr>
        <b/>
        <sz val="6"/>
        <rFont val="Arial"/>
        <family val="2"/>
      </rPr>
      <t>INE/CG694/2016</t>
    </r>
    <r>
      <rPr>
        <sz val="6"/>
        <rFont val="Arial"/>
        <family val="2"/>
      </rPr>
      <t xml:space="preserve"> Programas de Trabajo de las Comisiones del Consejo General del Instituto Nacional Electoral para el año 2016 y 2017. </t>
    </r>
    <r>
      <rPr>
        <b/>
        <i/>
        <sz val="6"/>
        <rFont val="Arial"/>
        <family val="2"/>
      </rPr>
      <t>(Se contabiliza como Acuerdo)</t>
    </r>
  </si>
  <si>
    <t>14 de octubre</t>
  </si>
  <si>
    <r>
      <rPr>
        <b/>
        <sz val="6"/>
        <rFont val="Arial"/>
        <family val="2"/>
      </rPr>
      <t>- INE/CG721/2016</t>
    </r>
    <r>
      <rPr>
        <sz val="6"/>
        <rFont val="Arial"/>
        <family val="2"/>
      </rPr>
      <t xml:space="preserve"> Programa de Trabajo de la Comisión Temporal para el Seguimiento a las Actividades de los Procesos Electorales Locales 2016-2017. </t>
    </r>
    <r>
      <rPr>
        <b/>
        <i/>
        <sz val="6"/>
        <rFont val="Arial"/>
        <family val="2"/>
      </rPr>
      <t>(Se contabiliza como Acuerdo)</t>
    </r>
  </si>
  <si>
    <t>24 de octubre</t>
  </si>
  <si>
    <t>16 de noviembre</t>
  </si>
  <si>
    <t>25 de noviembre</t>
  </si>
  <si>
    <t>14 de diciembre</t>
  </si>
  <si>
    <r>
      <t xml:space="preserve">- </t>
    </r>
    <r>
      <rPr>
        <b/>
        <sz val="6"/>
        <rFont val="Arial"/>
        <family val="2"/>
      </rPr>
      <t>INE/CG852/2016</t>
    </r>
    <r>
      <rPr>
        <sz val="6"/>
        <rFont val="Arial"/>
        <family val="2"/>
      </rPr>
      <t xml:space="preserve"> Programa de Trabajo de la Comisión de Prerrogativas y Partidos Políticos para el periodo de septiembre 2016 a agosto de 2017. </t>
    </r>
    <r>
      <rPr>
        <b/>
        <i/>
        <sz val="6"/>
        <rFont val="Arial"/>
        <family val="2"/>
      </rPr>
      <t xml:space="preserve">(Se contabiliza como Acuerdo)
</t>
    </r>
    <r>
      <rPr>
        <sz val="6"/>
        <rFont val="Arial"/>
        <family val="2"/>
      </rPr>
      <t xml:space="preserve">- Sorteo del mes, que junto con el que sigue en su orden, será tomado como base para la insaculación de los ciudadanos que integrarán las Mesas Directivas de Casilla en los Procesos Electorales Locales 2016-2017. </t>
    </r>
    <r>
      <rPr>
        <b/>
        <i/>
        <sz val="6"/>
        <rFont val="Arial"/>
        <family val="2"/>
      </rPr>
      <t xml:space="preserve">(No se contabiliza)
</t>
    </r>
  </si>
  <si>
    <t>21 de diciembre</t>
  </si>
  <si>
    <t>Total de números alfanuméricos asignados: 883 que corresponden a Acuerdos, Resoluciones y Dictámenes.</t>
  </si>
  <si>
    <t>13 de enero</t>
  </si>
  <si>
    <t>26 de enero</t>
  </si>
  <si>
    <r>
      <t xml:space="preserve">- </t>
    </r>
    <r>
      <rPr>
        <b/>
        <sz val="6"/>
        <rFont val="Arial"/>
        <family val="2"/>
      </rPr>
      <t>INE/CG11/2017</t>
    </r>
    <r>
      <rPr>
        <sz val="6"/>
        <rFont val="Arial"/>
        <family val="2"/>
      </rPr>
      <t xml:space="preserve"> Programas de Trabajo de las Comisiones del Consejo General del Instituto Nacional Electoral para el año 2017. </t>
    </r>
    <r>
      <rPr>
        <b/>
        <i/>
        <sz val="6"/>
        <rFont val="Arial"/>
        <family val="2"/>
      </rPr>
      <t>(Se contabiliza como Acuerdo)</t>
    </r>
    <r>
      <rPr>
        <sz val="6"/>
        <rFont val="Arial"/>
        <family val="2"/>
      </rPr>
      <t xml:space="preserve">
</t>
    </r>
  </si>
  <si>
    <r>
      <t xml:space="preserve">- </t>
    </r>
    <r>
      <rPr>
        <b/>
        <sz val="6"/>
        <rFont val="Arial"/>
        <family val="2"/>
      </rPr>
      <t>INE/CG18/2017</t>
    </r>
    <r>
      <rPr>
        <sz val="6"/>
        <rFont val="Arial"/>
        <family val="2"/>
      </rPr>
      <t xml:space="preserve"> Programas de Trabajo de las Comisiones del Consejo General del Instituto Nacional Electoral para el año 2017. </t>
    </r>
    <r>
      <rPr>
        <b/>
        <i/>
        <sz val="6"/>
        <rFont val="Arial"/>
        <family val="2"/>
      </rPr>
      <t>(Se contabiliza como Acuerdo)</t>
    </r>
    <r>
      <rPr>
        <sz val="6"/>
        <rFont val="Arial"/>
        <family val="2"/>
      </rPr>
      <t xml:space="preserve">
</t>
    </r>
  </si>
  <si>
    <t>1 de febrero</t>
  </si>
  <si>
    <r>
      <t xml:space="preserve">- Sorteo de las letras que comprende el alfabeto, a fin de obtener la letra a partir de la cual, con base en el apellido paterno, se seleccionará a los ciudadanos que integrarán las Mesas Directivas de Casilla de los Procesos Electorales Locales 2016-2017. </t>
    </r>
    <r>
      <rPr>
        <b/>
        <i/>
        <sz val="6"/>
        <rFont val="Arial"/>
        <family val="2"/>
      </rPr>
      <t xml:space="preserve">(No se contabiliza)
</t>
    </r>
  </si>
  <si>
    <t>24 de febrero</t>
  </si>
  <si>
    <r>
      <t xml:space="preserve">- Tercer Informe Trimestral de Actividades de la Junta General Ejecutiva, correspondiente a los meses de julio, agosto y septiembre de 2016.
- </t>
    </r>
    <r>
      <rPr>
        <b/>
        <sz val="6"/>
        <rFont val="Arial"/>
        <family val="2"/>
      </rPr>
      <t>INE/CG34/2017</t>
    </r>
    <r>
      <rPr>
        <sz val="6"/>
        <rFont val="Arial"/>
        <family val="2"/>
      </rPr>
      <t xml:space="preserve"> Programa Anual de Trabajo del ejercicio 2017 de la Comisión de Fiscalización del Consejo General del Instituto Nacional Electoral. </t>
    </r>
    <r>
      <rPr>
        <b/>
        <i/>
        <sz val="6"/>
        <rFont val="Arial"/>
        <family val="2"/>
      </rPr>
      <t xml:space="preserve">(Se contabiliza como Acuerdo)
</t>
    </r>
  </si>
  <si>
    <t>7 de marzo</t>
  </si>
  <si>
    <t>15 de marzo</t>
  </si>
  <si>
    <t>28 de marzo</t>
  </si>
  <si>
    <t>5 de abril</t>
  </si>
  <si>
    <r>
      <t xml:space="preserve">- </t>
    </r>
    <r>
      <rPr>
        <b/>
        <sz val="6"/>
        <rFont val="Arial"/>
        <family val="2"/>
      </rPr>
      <t>Toma de protesta</t>
    </r>
    <r>
      <rPr>
        <sz val="6"/>
        <rFont val="Arial"/>
        <family val="2"/>
      </rPr>
      <t xml:space="preserve"> de las y el Consejero Electoral electos por la Cámara de Diputados del H. Congreso de la Unión, Maestra Dania Paola Ravel Cuevas, Maestra Beatriz Claudia Zavala Pérez y Maestro Jaime Rivera Velázquez.
</t>
    </r>
  </si>
  <si>
    <t>18 de abril</t>
  </si>
  <si>
    <t>26 de abril</t>
  </si>
  <si>
    <t>3 de mayo</t>
  </si>
  <si>
    <t>10 de mayo</t>
  </si>
  <si>
    <t>24 de mayo</t>
  </si>
  <si>
    <t>- Cuarto Informe Trimestral de Actividades de la Junta General Ejecutiva, correspondiente a los meses de octubre, noviembre y diciembre de 2016.
- Informe Anual de Actividades de la Junta General Ejecutiva correspondiente al año 2016.</t>
  </si>
  <si>
    <t>4 de junio</t>
  </si>
  <si>
    <t>28 de junio</t>
  </si>
  <si>
    <t>14 y 17 de julio</t>
  </si>
  <si>
    <t>17 de julio</t>
  </si>
  <si>
    <t>18 de agosto</t>
  </si>
  <si>
    <r>
      <t xml:space="preserve">- </t>
    </r>
    <r>
      <rPr>
        <b/>
        <sz val="6"/>
        <rFont val="Arial"/>
        <family val="2"/>
      </rPr>
      <t xml:space="preserve">INE/CG361/2017 </t>
    </r>
    <r>
      <rPr>
        <sz val="6"/>
        <rFont val="Arial"/>
        <family val="2"/>
      </rPr>
      <t xml:space="preserve">Estrategia Integral de Promoción del Voto de las y los Mexicanos Residentes en el Extranjero en los Procesos Electorales Locales 2017-2018. </t>
    </r>
    <r>
      <rPr>
        <b/>
        <i/>
        <sz val="6"/>
        <rFont val="Arial"/>
        <family val="2"/>
      </rPr>
      <t>(Se contabiliza como Acuerdo)</t>
    </r>
    <r>
      <rPr>
        <sz val="6"/>
        <rFont val="Arial"/>
        <family val="2"/>
      </rPr>
      <t xml:space="preserve">
</t>
    </r>
  </si>
  <si>
    <t>5 de septiembre</t>
  </si>
  <si>
    <t>8 de septiembre</t>
  </si>
  <si>
    <t xml:space="preserve">Intervenciones de los miembros del Consejo General con motivo del inicio del Proceso Electoral Federal 2017-2018.
</t>
  </si>
  <si>
    <t>12 de septiembre</t>
  </si>
  <si>
    <t>29 de septiembre</t>
  </si>
  <si>
    <r>
      <t xml:space="preserve">- </t>
    </r>
    <r>
      <rPr>
        <b/>
        <sz val="6"/>
        <rFont val="Arial"/>
        <family val="2"/>
      </rPr>
      <t xml:space="preserve">INE/CG439/2017 </t>
    </r>
    <r>
      <rPr>
        <sz val="6"/>
        <rFont val="Arial"/>
        <family val="2"/>
      </rPr>
      <t xml:space="preserve">Programa de Trabajo de la Comisión de Capacitación y Organización Electoral para el Proceso Electoral 2017-2018. </t>
    </r>
    <r>
      <rPr>
        <b/>
        <i/>
        <sz val="6"/>
        <rFont val="Arial"/>
        <family val="2"/>
      </rPr>
      <t xml:space="preserve">(Se contabiliza como Acuerdo)
</t>
    </r>
    <r>
      <rPr>
        <sz val="6"/>
        <rFont val="Arial"/>
        <family val="2"/>
      </rPr>
      <t>- Primer Informe Trimestral de Actividades de la Junta General Ejecutiva, correspondiente a los meses de enero, febrero y marzo de 2017.</t>
    </r>
  </si>
  <si>
    <t>- El punto único fue retirado del orden del día.</t>
  </si>
  <si>
    <t>5 de octubre</t>
  </si>
  <si>
    <t>20 de octubre</t>
  </si>
  <si>
    <t xml:space="preserve">- Segundo Informe Trimestral de Actividades de la Junta General Ejecutiva, correspondiente a los meses de abril, mayo y junio de 2017.
</t>
  </si>
  <si>
    <t>8 de noviembre</t>
  </si>
  <si>
    <t>22 de noviembre</t>
  </si>
  <si>
    <t xml:space="preserve">-Tercer Informe Trimestral de Actividades de la Junta General Ejecutiva, correspondiente a los meses de julio, agosto y septiembre de 2017.
</t>
  </si>
  <si>
    <t>29 de noviembre</t>
  </si>
  <si>
    <t>8 de diciembre</t>
  </si>
  <si>
    <t>- Se pospuso la discusión y aprobación del punto único.</t>
  </si>
  <si>
    <r>
      <t xml:space="preserve">- </t>
    </r>
    <r>
      <rPr>
        <b/>
        <sz val="6"/>
        <rFont val="Arial"/>
        <family val="2"/>
      </rPr>
      <t>INE/CG619/2017</t>
    </r>
    <r>
      <rPr>
        <sz val="6"/>
        <rFont val="Arial"/>
        <family val="2"/>
      </rPr>
      <t xml:space="preserve"> Designación del Titular de la Unidad Técnica de Fiscalización, Ciudadano Lizandro Núñez Picazo. </t>
    </r>
    <r>
      <rPr>
        <b/>
        <i/>
        <sz val="6"/>
        <rFont val="Arial"/>
        <family val="2"/>
      </rPr>
      <t>(Se contabiliza como Acuerdo)</t>
    </r>
  </si>
  <si>
    <t>22 de diciembre</t>
  </si>
  <si>
    <t>Total de números alfanuméricos asignados: 635 que corresponden a Acuerdos, Resoluciones y Dictámenes.</t>
  </si>
  <si>
    <t>5 de enero</t>
  </si>
  <si>
    <t>10 de enero</t>
  </si>
  <si>
    <r>
      <rPr>
        <b/>
        <sz val="6"/>
        <rFont val="Arial"/>
        <family val="2"/>
      </rPr>
      <t xml:space="preserve">INE/CG20/2018 </t>
    </r>
    <r>
      <rPr>
        <sz val="6"/>
        <rFont val="Arial"/>
        <family val="2"/>
      </rPr>
      <t xml:space="preserve">Programa Anual de Trabajo para el año 2018 de la Comisión de Vinculación con los Organismos Públicos Locales. </t>
    </r>
    <r>
      <rPr>
        <b/>
        <i/>
        <sz val="6"/>
        <rFont val="Arial"/>
        <family val="2"/>
      </rPr>
      <t xml:space="preserve">(Se contabiliza como Acuerdo)
</t>
    </r>
  </si>
  <si>
    <t>22 de enero</t>
  </si>
  <si>
    <t>31 de enero</t>
  </si>
  <si>
    <r>
      <t xml:space="preserve">- Sorteo del mes, que junto con el que sigue en su orden, será tomado como base para la insaculación de los ciudadanos que integrarán las Mesas Directivas de Casilla en el Proceso Electoral 2017-2018, […] </t>
    </r>
    <r>
      <rPr>
        <b/>
        <i/>
        <sz val="6"/>
        <rFont val="Arial"/>
        <family val="2"/>
      </rPr>
      <t>(No se contabiliza)</t>
    </r>
    <r>
      <rPr>
        <sz val="6"/>
        <rFont val="Arial"/>
        <family val="2"/>
      </rPr>
      <t xml:space="preserve">
- </t>
    </r>
    <r>
      <rPr>
        <b/>
        <sz val="6"/>
        <rFont val="Arial"/>
        <family val="2"/>
      </rPr>
      <t xml:space="preserve">INE/CG40/2018 </t>
    </r>
    <r>
      <rPr>
        <sz val="6"/>
        <rFont val="Arial"/>
        <family val="2"/>
      </rPr>
      <t xml:space="preserve">Informes Anuales que las Comisiones y el Comité de Planeación Institucional rinden al Consejo General del Instituto Nacional Electoral sobre el desarrollo de sus actividades durante el año 2017. </t>
    </r>
    <r>
      <rPr>
        <b/>
        <i/>
        <sz val="6"/>
        <rFont val="Arial"/>
        <family val="2"/>
      </rPr>
      <t xml:space="preserve">(Se contabiliza como Acuerdo)
</t>
    </r>
    <r>
      <rPr>
        <sz val="6"/>
        <rFont val="Arial"/>
        <family val="2"/>
      </rPr>
      <t xml:space="preserve">- </t>
    </r>
    <r>
      <rPr>
        <b/>
        <sz val="6"/>
        <rFont val="Arial"/>
        <family val="2"/>
      </rPr>
      <t xml:space="preserve">INE/CG41/2018 </t>
    </r>
    <r>
      <rPr>
        <sz val="6"/>
        <rFont val="Arial"/>
        <family val="2"/>
      </rPr>
      <t xml:space="preserve">Programas de Trabajo de las Comisiones y del Comité de Planeación Institucional del Consejo General del Instituto Nacional Electoral para el año 2018.
</t>
    </r>
  </si>
  <si>
    <t>14 de febrero</t>
  </si>
  <si>
    <r>
      <rPr>
        <b/>
        <sz val="6"/>
        <rFont val="Arial"/>
        <family val="2"/>
      </rPr>
      <t xml:space="preserve">- INE/CG97/2018 </t>
    </r>
    <r>
      <rPr>
        <sz val="6"/>
        <rFont val="Arial"/>
        <family val="2"/>
      </rPr>
      <t xml:space="preserve">Informe Anual de Actividades de la Comisión Temporal del Voto de los Mexicanos Residentes en el Extranjero en el año 2017. </t>
    </r>
    <r>
      <rPr>
        <b/>
        <i/>
        <sz val="6"/>
        <rFont val="Arial"/>
        <family val="2"/>
      </rPr>
      <t>(Se contabiliza como Acuerdo)</t>
    </r>
    <r>
      <rPr>
        <sz val="6"/>
        <rFont val="Arial"/>
        <family val="2"/>
      </rPr>
      <t xml:space="preserve">
</t>
    </r>
    <r>
      <rPr>
        <b/>
        <sz val="6"/>
        <rFont val="Arial"/>
        <family val="2"/>
      </rPr>
      <t>- INE/CG98/2018</t>
    </r>
    <r>
      <rPr>
        <sz val="6"/>
        <rFont val="Arial"/>
        <family val="2"/>
      </rPr>
      <t xml:space="preserve"> Programa Anual de Trabajo 2018 de la Comisión Temporal del Voto de los Mexicanos Residentes en el Extranjero. </t>
    </r>
    <r>
      <rPr>
        <b/>
        <i/>
        <sz val="6"/>
        <rFont val="Arial"/>
        <family val="2"/>
      </rPr>
      <t>(Se contabiliza como Acuerdo)</t>
    </r>
    <r>
      <rPr>
        <sz val="6"/>
        <rFont val="Arial"/>
        <family val="2"/>
      </rPr>
      <t xml:space="preserve">
</t>
    </r>
  </si>
  <si>
    <t>19 de febreo</t>
  </si>
  <si>
    <t>28 de febrero</t>
  </si>
  <si>
    <r>
      <t xml:space="preserve">- Sorteo de las letras que comprende el alfabeto, a fin de obtener la letra a partir de la cual, con base en el primer apellido, se seleccionará a las y los ciudadanos que serán designados funcionarios de casilla en el Proceso Electoral 2017-2018 […] </t>
    </r>
    <r>
      <rPr>
        <b/>
        <i/>
        <sz val="6"/>
        <rFont val="Arial"/>
        <family val="2"/>
      </rPr>
      <t>(No se contabiliza)</t>
    </r>
  </si>
  <si>
    <t>14 de marzo</t>
  </si>
  <si>
    <t>23 de marzo</t>
  </si>
  <si>
    <t>- Cuarto Informe Trimestral de Actividades de la Junta General Ejecutiva, correspondiente a los meses de octubre, noviembre y diciembre de 2017.</t>
  </si>
  <si>
    <t xml:space="preserve">- Se pospuso la discusión de los Proyectos de Acuerdos identificados en el orden del día como puntos 2 y 3.
</t>
  </si>
  <si>
    <t>29 de marzo</t>
  </si>
  <si>
    <t>- Se propuso el retiro del Proyecto de Acuerdo identificado en el orden del día con el número 2.</t>
  </si>
  <si>
    <t>10 de abril</t>
  </si>
  <si>
    <t>16 de abril</t>
  </si>
  <si>
    <t>- Se propuso la devolución del Proyecto de Acuerdo identificado en el orden del día con el número 2, sin embargo no se ha presentado el Acuerdo de devolución.</t>
  </si>
  <si>
    <t>23 de abril</t>
  </si>
  <si>
    <t>25 de abril</t>
  </si>
  <si>
    <t>28 de mayo</t>
  </si>
  <si>
    <r>
      <t xml:space="preserve">- Informe Anual de Actividades de la Junta General Ejecutiva correspondiente al año 2017.
- Selección de las muestras para la verificación de las medidas de seguridad en la documentación electoral y las características y calidad del líquido indeleble. </t>
    </r>
    <r>
      <rPr>
        <b/>
        <i/>
        <sz val="6"/>
        <rFont val="Arial"/>
        <family val="2"/>
      </rPr>
      <t xml:space="preserve">(Se contabiliza como Informe)
</t>
    </r>
    <r>
      <rPr>
        <sz val="6"/>
        <rFont val="Arial"/>
        <family val="2"/>
      </rPr>
      <t xml:space="preserve">- Informe sobre la implementación del marco de actuación para la continuidad de operaciones del Proceso Electoral Federal 2018, así como para los procesos extraordinarios que, en su caso, deriven del mismo y que se desprenden de un acuerdo de la propia Junta General Ejecutiva de informar a este Consejo. </t>
    </r>
    <r>
      <rPr>
        <b/>
        <i/>
        <sz val="6"/>
        <rFont val="Arial"/>
        <family val="2"/>
      </rPr>
      <t>(Informe agendado en Asuntos Generales y se contabiliza)</t>
    </r>
  </si>
  <si>
    <r>
      <t xml:space="preserve">- Primer Informe Trimestral de Actividades de la Junta General Ejecutiva, correspondiente a los meses de enero, febrero y marzo de 2018.
- Segundo Informe sobre la implementación del marco de actuación para la continuidad de operaciones del Proceso Electoral Federal 2018, así como para los procesos extraordinarios que, en su caso, deriven del mismo, que se presenta a los integrantes del Consejo General del Instituto Nacional Electoral en cumplimiento de los acuerdos INE/CG409/2018 E INE/JGE75/2018. </t>
    </r>
    <r>
      <rPr>
        <b/>
        <i/>
        <sz val="6"/>
        <rFont val="Arial"/>
        <family val="2"/>
      </rPr>
      <t>(Informe agendado en Asuntos Generales y se contabiliza)</t>
    </r>
    <r>
      <rPr>
        <sz val="6"/>
        <rFont val="Arial"/>
        <family val="2"/>
      </rPr>
      <t xml:space="preserve">
- </t>
    </r>
    <r>
      <rPr>
        <b/>
        <sz val="6"/>
        <rFont val="Arial"/>
        <family val="2"/>
      </rPr>
      <t>INE/CG577/2018</t>
    </r>
    <r>
      <rPr>
        <sz val="6"/>
        <rFont val="Arial"/>
        <family val="2"/>
      </rPr>
      <t xml:space="preserve"> Acuerdo del Consejo General del Instituto Nacional Electoral, por el que se aprueba ampliar el plazo para el registro de representantes de Partidos Políticos y Candidaturas Independientes, Generales y ante Mesas Directivas de Casilla, para el Proceso Electoral 2017 – 2018. </t>
    </r>
    <r>
      <rPr>
        <b/>
        <i/>
        <sz val="6"/>
        <rFont val="Arial"/>
        <family val="2"/>
      </rPr>
      <t>(IAcuerdo agendado en Asuntos Generales)</t>
    </r>
    <r>
      <rPr>
        <sz val="6"/>
        <rFont val="Arial"/>
        <family val="2"/>
      </rPr>
      <t xml:space="preserve">
- Informe sobre el Sistema denominado "candidatas y candidatos, conócelos". </t>
    </r>
    <r>
      <rPr>
        <b/>
        <i/>
        <sz val="6"/>
        <rFont val="Arial"/>
        <family val="2"/>
      </rPr>
      <t>(Informe agendado en Asuntos Generales y se contabiliza)</t>
    </r>
    <r>
      <rPr>
        <sz val="6"/>
        <rFont val="Arial"/>
        <family val="2"/>
      </rPr>
      <t xml:space="preserve">
</t>
    </r>
  </si>
  <si>
    <t>30 de junio</t>
  </si>
  <si>
    <t>1 de julio</t>
  </si>
  <si>
    <r>
      <t xml:space="preserve">- Jornada Electoral del Proceso Electoral Federal 2017-2018.
- De los informes identificados en el orden del día como puntos 2, 3, 4, 6 y 7 no se circuló ningún documento. </t>
    </r>
    <r>
      <rPr>
        <b/>
        <i/>
        <sz val="6"/>
        <rFont val="Arial"/>
        <family val="2"/>
      </rPr>
      <t xml:space="preserve"> (Se contabilizan como Informe)</t>
    </r>
  </si>
  <si>
    <t>4 y 6 de julio</t>
  </si>
  <si>
    <r>
      <t xml:space="preserve">- Continuación de la Jornada Electoral del Proceso Electoral Federal 2017-2018
- De los informes identificados en el orden del día como puntos 1  y 2 no se circuló ningún documento. </t>
    </r>
    <r>
      <rPr>
        <b/>
        <i/>
        <sz val="6"/>
        <rFont val="Arial"/>
        <family val="2"/>
      </rPr>
      <t xml:space="preserve"> (Se contabilizan como Informe)</t>
    </r>
  </si>
  <si>
    <t>8 de julio</t>
  </si>
  <si>
    <r>
      <t xml:space="preserve">- Para esta sesión no se circuló ningún documento.
- De los informes identificados en el orden del día como puntos 1, 2 y 3  no se circuló ningún documento. </t>
    </r>
    <r>
      <rPr>
        <b/>
        <i/>
        <sz val="6"/>
        <rFont val="Arial"/>
        <family val="2"/>
      </rPr>
      <t xml:space="preserve"> (Se contabilizan como Informe)</t>
    </r>
  </si>
  <si>
    <t>18 de julio</t>
  </si>
  <si>
    <t>6 de agosto</t>
  </si>
  <si>
    <t xml:space="preserve">28 de agosto </t>
  </si>
  <si>
    <t>4 de septiembre</t>
  </si>
  <si>
    <t>14 de septiembre</t>
  </si>
  <si>
    <t>10 de octubre</t>
  </si>
  <si>
    <r>
      <t xml:space="preserve">- Programa de Trabajo de la Comisión de Capacitación Electoral y Educación Cívica (octubre-diciembre 2018). </t>
    </r>
    <r>
      <rPr>
        <b/>
        <i/>
        <sz val="6"/>
        <rFont val="Arial"/>
        <family val="2"/>
      </rPr>
      <t>(Se contabilizan como IAcuerdo)</t>
    </r>
  </si>
  <si>
    <t>17 de octubre</t>
  </si>
  <si>
    <t>- Segundo Informe Trimestral de Actividades de la Junta General Ejecutiva, correspondiente a los meses de abril, mayo y junio de 2018.</t>
  </si>
  <si>
    <t>31 de octubre</t>
  </si>
  <si>
    <t>14 de noviembre</t>
  </si>
  <si>
    <r>
      <t xml:space="preserve">- Escrito de los partidos políticos Revolucionario Institucional, Verde Ecologista de México, del Trabajo, Movimiento Ciudadano y de la Revolución Democrática, para su análisis y discusión. </t>
    </r>
    <r>
      <rPr>
        <b/>
        <i/>
        <sz val="6"/>
        <rFont val="Arial"/>
        <family val="2"/>
      </rPr>
      <t xml:space="preserve"> (Se contabiliza como Informe)</t>
    </r>
  </si>
  <si>
    <t>28 de noviembre</t>
  </si>
  <si>
    <t>7 de diciembre</t>
  </si>
  <si>
    <t>19 de diciembre</t>
  </si>
  <si>
    <r>
      <t xml:space="preserve">- Sorteo del mes, que junto con el que sigue en su orden, será tomado como base para la insaculación de los ciudadanos que integrarán las Mesas Directivas de Casilla en el Proceso Electoral 2018-2019, […] </t>
    </r>
    <r>
      <rPr>
        <b/>
        <i/>
        <sz val="6"/>
        <rFont val="Arial"/>
        <family val="2"/>
      </rPr>
      <t>(No se contabiliza)</t>
    </r>
    <r>
      <rPr>
        <sz val="6"/>
        <rFont val="Arial"/>
        <family val="2"/>
      </rPr>
      <t xml:space="preserve">
- Tercer Informe Trimestral de Actividades de la Junta General Ejecutiva, correspondiente a los meses de julio, agosto y septiembre de 2018.</t>
    </r>
  </si>
  <si>
    <r>
      <t xml:space="preserve">- </t>
    </r>
    <r>
      <rPr>
        <b/>
        <sz val="6"/>
        <rFont val="Arial"/>
        <family val="2"/>
      </rPr>
      <t xml:space="preserve">INE/CG1502/2018 </t>
    </r>
    <r>
      <rPr>
        <sz val="6"/>
        <rFont val="Arial"/>
        <family val="2"/>
      </rPr>
      <t xml:space="preserve">Designación de la Titular de la Dirección del Secretariado, Ciudadana Daniela Casar García. </t>
    </r>
    <r>
      <rPr>
        <b/>
        <i/>
        <sz val="6"/>
        <rFont val="Arial"/>
        <family val="2"/>
      </rPr>
      <t>(Se contabiliza como Acuerdo)</t>
    </r>
    <r>
      <rPr>
        <sz val="6"/>
        <rFont val="Arial"/>
        <family val="2"/>
      </rPr>
      <t xml:space="preserve">
</t>
    </r>
  </si>
  <si>
    <t>Total de números alfanuméricos asignados: 1503 que corresponden a Acuerdos, Resoluciones y Dictámenes.</t>
  </si>
  <si>
    <t>9 de enero</t>
  </si>
  <si>
    <t>23 de enero</t>
  </si>
  <si>
    <r>
      <rPr>
        <b/>
        <sz val="6"/>
        <rFont val="Arial"/>
        <family val="2"/>
      </rPr>
      <t>INE/CG03/2019</t>
    </r>
    <r>
      <rPr>
        <sz val="6"/>
        <rFont val="Arial"/>
        <family val="2"/>
      </rPr>
      <t xml:space="preserve"> Informes Anuales que las Comisiones rinden al Consejo General del Instituto Nacional Electoral sobre el desarrollo de sus actividades durante el año 2018. </t>
    </r>
    <r>
      <rPr>
        <b/>
        <i/>
        <sz val="6"/>
        <rFont val="Arial"/>
        <family val="2"/>
      </rPr>
      <t>(Se contabiliza como Acuerdo)</t>
    </r>
    <r>
      <rPr>
        <sz val="6"/>
        <rFont val="Arial"/>
        <family val="2"/>
      </rPr>
      <t xml:space="preserve">
</t>
    </r>
    <r>
      <rPr>
        <b/>
        <sz val="6"/>
        <rFont val="Arial"/>
        <family val="2"/>
      </rPr>
      <t>INE/CG04/2019</t>
    </r>
    <r>
      <rPr>
        <sz val="6"/>
        <rFont val="Arial"/>
        <family val="2"/>
      </rPr>
      <t xml:space="preserve"> Programas de Trabajo de las Comisiones del Consejo General del Instituto Nacional Electoral para el año 2019. </t>
    </r>
    <r>
      <rPr>
        <b/>
        <i/>
        <sz val="6"/>
        <rFont val="Arial"/>
        <family val="2"/>
      </rPr>
      <t>(Se contabiliza como Acuerdo)</t>
    </r>
    <r>
      <rPr>
        <sz val="6"/>
        <rFont val="Arial"/>
        <family val="2"/>
      </rPr>
      <t xml:space="preserve">
</t>
    </r>
  </si>
  <si>
    <t>6 de febrero</t>
  </si>
  <si>
    <r>
      <t xml:space="preserve">Sorteo de la letra, a partir de la cual, con base en el primer apellido, se seleccionará a las y los ciudadanos que serán designados funcionarios de casilla en el Proceso Electoral 2018-2019. </t>
    </r>
    <r>
      <rPr>
        <b/>
        <i/>
        <sz val="6"/>
        <rFont val="Arial"/>
        <family val="2"/>
      </rPr>
      <t>(No se contabiliza)</t>
    </r>
  </si>
  <si>
    <r>
      <rPr>
        <b/>
        <sz val="6"/>
        <rFont val="Arial"/>
        <family val="2"/>
      </rPr>
      <t xml:space="preserve">INE/CG48/2019 </t>
    </r>
    <r>
      <rPr>
        <sz val="6"/>
        <rFont val="Arial"/>
        <family val="2"/>
      </rPr>
      <t xml:space="preserve">Programa de Trabajo de la Comisión Temporal de Vinculación con Mexicanos Residentes en el Extranjero y Análisis de las Modalidades de su Voto </t>
    </r>
    <r>
      <rPr>
        <b/>
        <i/>
        <sz val="6"/>
        <rFont val="Arial"/>
        <family val="2"/>
      </rPr>
      <t>(Se contabiliza como Acuerdo)</t>
    </r>
  </si>
  <si>
    <t>5 de marzo</t>
  </si>
  <si>
    <t>12 de marzo</t>
  </si>
  <si>
    <t>21 de marzo</t>
  </si>
  <si>
    <r>
      <rPr>
        <b/>
        <sz val="6"/>
        <rFont val="Arial"/>
        <family val="2"/>
      </rPr>
      <t xml:space="preserve">Cuarto Informe Trimestral </t>
    </r>
    <r>
      <rPr>
        <sz val="6"/>
        <rFont val="Arial"/>
        <family val="2"/>
      </rPr>
      <t xml:space="preserve">de Actividades de la Junta General Ejecutiva, correspondiente a los meses de octubre, noviembre y diciembre de 2018.
</t>
    </r>
    <r>
      <rPr>
        <b/>
        <sz val="6"/>
        <rFont val="Arial"/>
        <family val="2"/>
      </rPr>
      <t xml:space="preserve">Informe Anual </t>
    </r>
    <r>
      <rPr>
        <sz val="6"/>
        <rFont val="Arial"/>
        <family val="2"/>
      </rPr>
      <t xml:space="preserve">de Actividades de la Junta General Ejecutiva correspondiente al año 2018.
</t>
    </r>
  </si>
  <si>
    <r>
      <t xml:space="preserve">Reporte de Resultados. Consulta Infantil y Juvenil 2018. </t>
    </r>
    <r>
      <rPr>
        <b/>
        <i/>
        <sz val="6"/>
        <rFont val="Arial"/>
        <family val="2"/>
      </rPr>
      <t>(Se contabiliza como Informe)</t>
    </r>
  </si>
  <si>
    <t>2 de mayo</t>
  </si>
  <si>
    <r>
      <t xml:space="preserve">Toma de Protesta del Contralor General designado por la Cámara de Diputados del Congreso de la Unión. </t>
    </r>
    <r>
      <rPr>
        <b/>
        <i/>
        <sz val="6"/>
        <rFont val="Arial"/>
        <family val="2"/>
      </rPr>
      <t>(No se contabiliza)</t>
    </r>
  </si>
  <si>
    <t>8 de mayo</t>
  </si>
  <si>
    <t>22 de mayo</t>
  </si>
  <si>
    <r>
      <t xml:space="preserve">Selección de dos muestras aleatorias simples de casillas de los 15 Consejos Distritales en el estado de Puebla, para la verificación de las medidas de seguridad en boletas y actas de casilla, y la efectividad del líquido indeleble. </t>
    </r>
    <r>
      <rPr>
        <b/>
        <i/>
        <sz val="6"/>
        <rFont val="Arial"/>
        <family val="2"/>
      </rPr>
      <t>(No se contabiliza)</t>
    </r>
  </si>
  <si>
    <t>29 de mayo</t>
  </si>
  <si>
    <t>2 de junio</t>
  </si>
  <si>
    <r>
      <t xml:space="preserve">- Jornada Electoral del Proceso Electoral Local  ordinario y extraordinario 2018-2019.
- De los informes identificados en el orden del día como puntos 2, 3 no se circuló ningún documento. </t>
    </r>
    <r>
      <rPr>
        <b/>
        <i/>
        <sz val="6"/>
        <rFont val="Arial"/>
        <family val="2"/>
      </rPr>
      <t xml:space="preserve"> (Se contabilizan como Informe)</t>
    </r>
  </si>
  <si>
    <t>25 de junio</t>
  </si>
  <si>
    <r>
      <rPr>
        <b/>
        <sz val="6"/>
        <rFont val="Arial"/>
        <family val="2"/>
      </rPr>
      <t xml:space="preserve">Primer Informe Trimestral </t>
    </r>
    <r>
      <rPr>
        <sz val="6"/>
        <rFont val="Arial"/>
        <family val="2"/>
      </rPr>
      <t xml:space="preserve">de Actividades de la Junta General Ejecutiva, correspondiente a los meses de enero, febrero y marzo de 2019.
</t>
    </r>
  </si>
  <si>
    <t xml:space="preserve">8 de julio </t>
  </si>
  <si>
    <t>14 de agosto</t>
  </si>
  <si>
    <r>
      <rPr>
        <b/>
        <sz val="6"/>
        <rFont val="Arial"/>
        <family val="2"/>
      </rPr>
      <t xml:space="preserve">Segundo Informe Trimestral </t>
    </r>
    <r>
      <rPr>
        <sz val="6"/>
        <rFont val="Arial"/>
        <family val="2"/>
      </rPr>
      <t xml:space="preserve">de Actividades de la Junta General Ejecutiva, correspondiente a los meses de abril, mayo y junio de 2019.
</t>
    </r>
  </si>
  <si>
    <t>18 de septiembre</t>
  </si>
  <si>
    <r>
      <rPr>
        <b/>
        <sz val="6"/>
        <rFont val="Arial"/>
        <family val="2"/>
      </rPr>
      <t>INE/CG435/2019</t>
    </r>
    <r>
      <rPr>
        <sz val="6"/>
        <rFont val="Arial"/>
        <family val="2"/>
      </rPr>
      <t xml:space="preserve"> Programas de Trabajo de la Comisión Temporal de Vinculación con Mexicanos Residentes en el Extranjero y Análisis de las Modalidades de su Voto, 2019-2021. </t>
    </r>
    <r>
      <rPr>
        <b/>
        <i/>
        <sz val="6"/>
        <rFont val="Arial"/>
        <family val="2"/>
      </rPr>
      <t>(Se contabiliza como Acuerdo)</t>
    </r>
    <r>
      <rPr>
        <sz val="6"/>
        <rFont val="Arial"/>
        <family val="2"/>
      </rPr>
      <t xml:space="preserve">
'</t>
    </r>
    <r>
      <rPr>
        <b/>
        <sz val="6"/>
        <rFont val="Arial"/>
        <family val="2"/>
      </rPr>
      <t>INE/CG436/2019</t>
    </r>
    <r>
      <rPr>
        <sz val="6"/>
        <rFont val="Arial"/>
        <family val="2"/>
      </rPr>
      <t xml:space="preserve"> Programas de Trabajo de la Comisión Temporal para el Seguimiento de los Procesos Electorales Locales 2019-2020. </t>
    </r>
    <r>
      <rPr>
        <b/>
        <i/>
        <sz val="6"/>
        <rFont val="Arial"/>
        <family val="2"/>
      </rPr>
      <t xml:space="preserve">(Se contabiliza como Acuerdo)
</t>
    </r>
  </si>
  <si>
    <t>16 de octubre</t>
  </si>
  <si>
    <t>20 de noviembre</t>
  </si>
  <si>
    <r>
      <rPr>
        <b/>
        <sz val="6"/>
        <rFont val="Arial"/>
        <family val="2"/>
      </rPr>
      <t xml:space="preserve">Tercer Informe Trimestral </t>
    </r>
    <r>
      <rPr>
        <sz val="6"/>
        <rFont val="Arial"/>
        <family val="2"/>
      </rPr>
      <t xml:space="preserve">de Actividades de la Junta General Ejecutiva, correspondiente a los meses de julio, agosto y septiembre de 2019.
</t>
    </r>
  </si>
  <si>
    <t>11 de diciembre</t>
  </si>
  <si>
    <r>
      <rPr>
        <b/>
        <sz val="6"/>
        <rFont val="Arial"/>
        <family val="2"/>
      </rPr>
      <t>INE/CG566/2019</t>
    </r>
    <r>
      <rPr>
        <sz val="6"/>
        <rFont val="Arial"/>
        <family val="2"/>
      </rPr>
      <t xml:space="preserve"> Programa Anual de Trabajo 2020 del Órgano Interno de Control. </t>
    </r>
    <r>
      <rPr>
        <b/>
        <i/>
        <sz val="6"/>
        <rFont val="Arial"/>
        <family val="2"/>
      </rPr>
      <t>(Se contabiliza como Acuerdo)</t>
    </r>
  </si>
  <si>
    <t>Total de números alfanuméricos asignados: 569 que corresponden a Acuerdos, Resoluciones y Dictámenes.</t>
  </si>
  <si>
    <r>
      <rPr>
        <b/>
        <sz val="6"/>
        <rFont val="Arial"/>
        <family val="2"/>
      </rPr>
      <t>INE/CG01/2020</t>
    </r>
    <r>
      <rPr>
        <sz val="6"/>
        <rFont val="Arial"/>
        <family val="2"/>
      </rPr>
      <t xml:space="preserve"> Informes Anuales que las Comisiones rinden al Consejo General del Instituto Nacional Electoral sobre el desarrollo de sus actividades durante el año 2019. </t>
    </r>
    <r>
      <rPr>
        <b/>
        <i/>
        <sz val="6"/>
        <rFont val="Arial"/>
        <family val="2"/>
      </rPr>
      <t>(Se contabiliza como Acuerdo)</t>
    </r>
    <r>
      <rPr>
        <sz val="6"/>
        <rFont val="Arial"/>
        <family val="2"/>
      </rPr>
      <t xml:space="preserve">
</t>
    </r>
    <r>
      <rPr>
        <b/>
        <sz val="6"/>
        <rFont val="Arial"/>
        <family val="2"/>
      </rPr>
      <t>INE/CG02/2020</t>
    </r>
    <r>
      <rPr>
        <sz val="6"/>
        <rFont val="Arial"/>
        <family val="2"/>
      </rPr>
      <t xml:space="preserve"> Programas de Trabajo de las Comisiones del Consejo General del Instituto Nacional Electoral para el año 2020. </t>
    </r>
    <r>
      <rPr>
        <b/>
        <i/>
        <sz val="6"/>
        <rFont val="Arial"/>
        <family val="2"/>
      </rPr>
      <t>(Se contabiliza como Acuerdo)</t>
    </r>
    <r>
      <rPr>
        <sz val="6"/>
        <rFont val="Arial"/>
        <family val="2"/>
      </rPr>
      <t xml:space="preserve">
Presentación de resultados de la Evaluación del Programa de Asistencia Electoral 2017-2018. </t>
    </r>
    <r>
      <rPr>
        <b/>
        <i/>
        <sz val="6"/>
        <rFont val="Arial"/>
        <family val="2"/>
      </rPr>
      <t>(Se contabiliza como Informe)</t>
    </r>
  </si>
  <si>
    <r>
      <rPr>
        <b/>
        <sz val="6"/>
        <rFont val="Arial"/>
        <family val="2"/>
      </rPr>
      <t xml:space="preserve">INE/CG34/2020 </t>
    </r>
    <r>
      <rPr>
        <sz val="6"/>
        <rFont val="Arial"/>
        <family val="2"/>
      </rPr>
      <t xml:space="preserve">Titular de la Dirección Ejecutiva de Organización Electoral, Ciudadano Sergio Bernal Rojas. </t>
    </r>
    <r>
      <rPr>
        <b/>
        <i/>
        <sz val="6"/>
        <rFont val="Arial"/>
        <family val="2"/>
      </rPr>
      <t>(Se contabiliza como Acuerdo)</t>
    </r>
    <r>
      <rPr>
        <sz val="6"/>
        <rFont val="Arial"/>
        <family val="2"/>
      </rPr>
      <t xml:space="preserve">
</t>
    </r>
    <r>
      <rPr>
        <b/>
        <sz val="6"/>
        <rFont val="Arial"/>
        <family val="2"/>
      </rPr>
      <t xml:space="preserve">INE/CG35/2020 </t>
    </r>
    <r>
      <rPr>
        <sz val="6"/>
        <rFont val="Arial"/>
        <family val="2"/>
      </rPr>
      <t xml:space="preserve">Titular de la Dirección Ejecutiva del Servicio Profesional Electoral Nacional, Ciudadana Ma. del Refugio García López. </t>
    </r>
    <r>
      <rPr>
        <b/>
        <i/>
        <sz val="6"/>
        <rFont val="Arial"/>
        <family val="2"/>
      </rPr>
      <t>(Se contabiliza como Acuerdo)</t>
    </r>
  </si>
  <si>
    <r>
      <t xml:space="preserve">Sorteo de la letra, a partir de la cual, con base en el primer apellido, se seleccionará a las y los ciudadanos que serán designados funcionarios de casilla en el Proceso Electoral 2019-2020. </t>
    </r>
    <r>
      <rPr>
        <b/>
        <i/>
        <sz val="6"/>
        <rFont val="Arial"/>
        <family val="2"/>
      </rPr>
      <t>(No se contabiliza)</t>
    </r>
  </si>
  <si>
    <r>
      <rPr>
        <b/>
        <sz val="6"/>
        <rFont val="Arial"/>
        <family val="2"/>
      </rPr>
      <t xml:space="preserve">INE/CG40/2020 </t>
    </r>
    <r>
      <rPr>
        <sz val="6"/>
        <rFont val="Arial"/>
        <family val="2"/>
      </rPr>
      <t xml:space="preserve"> Designación del C. Edmundo Jacobo Molina como Titular de la Secretaría Ejecutiva del Instituto Nacional Electoral, por un nuevo periodo de seis años.</t>
    </r>
  </si>
  <si>
    <t>21 de febrero</t>
  </si>
  <si>
    <r>
      <rPr>
        <b/>
        <sz val="6"/>
        <rFont val="Arial"/>
        <family val="2"/>
      </rPr>
      <t xml:space="preserve">Cuarto Informe Trimestral </t>
    </r>
    <r>
      <rPr>
        <sz val="6"/>
        <rFont val="Arial"/>
        <family val="2"/>
      </rPr>
      <t xml:space="preserve">de Actividades de la Junta General Ejecutiva, correspondiente a los meses de octubre, noviembre y diciembre de 2019.
</t>
    </r>
  </si>
  <si>
    <t>27 de marzo</t>
  </si>
  <si>
    <t>15 de mayo</t>
  </si>
  <si>
    <r>
      <t xml:space="preserve">Estudio sobre la Calidad de la Capacitación del Proceso Electoral 2017-2018. </t>
    </r>
    <r>
      <rPr>
        <b/>
        <i/>
        <sz val="6"/>
        <rFont val="Arial"/>
        <family val="2"/>
      </rPr>
      <t>(Se contabiliza como Informe)</t>
    </r>
  </si>
  <si>
    <t>11 de junio</t>
  </si>
  <si>
    <t>19 de junio</t>
  </si>
  <si>
    <r>
      <rPr>
        <b/>
        <sz val="6"/>
        <rFont val="Arial"/>
        <family val="2"/>
      </rPr>
      <t>INE/CG153/2020</t>
    </r>
    <r>
      <rPr>
        <sz val="6"/>
        <rFont val="Arial"/>
        <family val="2"/>
      </rPr>
      <t xml:space="preserve"> Programa de Trabajo de la Comisión Temporal de Vinculación con Mexicanos Residentes en el Extranjero y Análisis de las Modalidades de su Voto. </t>
    </r>
    <r>
      <rPr>
        <b/>
        <i/>
        <sz val="6"/>
        <rFont val="Arial"/>
        <family val="2"/>
      </rPr>
      <t>(Se contabiliza como Acuerdo)</t>
    </r>
  </si>
  <si>
    <r>
      <rPr>
        <b/>
        <sz val="6"/>
        <rFont val="Arial"/>
        <family val="2"/>
      </rPr>
      <t xml:space="preserve">Informe Anual </t>
    </r>
    <r>
      <rPr>
        <sz val="6"/>
        <rFont val="Arial"/>
        <family val="2"/>
      </rPr>
      <t xml:space="preserve">de Actividades de la Junta General Ejecutiva correspondiente al año 2019.
</t>
    </r>
    <r>
      <rPr>
        <b/>
        <sz val="6"/>
        <rFont val="Arial"/>
        <family val="2"/>
      </rPr>
      <t xml:space="preserve">Primer Informe Trimestral </t>
    </r>
    <r>
      <rPr>
        <sz val="6"/>
        <rFont val="Arial"/>
        <family val="2"/>
      </rPr>
      <t>de Actividades de la Junta General Ejecutiva, correspondiente a los meses de enero, febrero y marzo de 2020.</t>
    </r>
  </si>
  <si>
    <t>23 de julio</t>
  </si>
  <si>
    <r>
      <rPr>
        <b/>
        <sz val="6"/>
        <rFont val="Arial"/>
        <family val="2"/>
      </rPr>
      <t>Toma de protesta</t>
    </r>
    <r>
      <rPr>
        <sz val="6"/>
        <rFont val="Arial"/>
        <family val="2"/>
      </rPr>
      <t xml:space="preserve"> de las consejeras y los consejeros electorales electos por la Cámara de Diputados del Honorable Congreso de la Unión, Maestra Norma Irene De La Cruz Magaña, Doctor Uuc-Kib Espadas, Maestro José Martín Fernando Faz Mora y Doctora Carla Astrid Humphrey Jordán.</t>
    </r>
  </si>
  <si>
    <t>30 de julio</t>
  </si>
  <si>
    <r>
      <rPr>
        <b/>
        <sz val="6"/>
        <rFont val="Arial"/>
        <family val="2"/>
      </rPr>
      <t>Análisis muestral</t>
    </r>
    <r>
      <rPr>
        <sz val="6"/>
        <rFont val="Arial"/>
        <family val="2"/>
      </rPr>
      <t xml:space="preserve"> del llenado de los cuadernillos para hacer las operaciones de escrutinio y cómputo de casilla de las Elecciones Federales de 2018. </t>
    </r>
    <r>
      <rPr>
        <b/>
        <i/>
        <sz val="6"/>
        <rFont val="Arial"/>
        <family val="2"/>
      </rPr>
      <t>(Se contabiliza como Informe)</t>
    </r>
    <r>
      <rPr>
        <sz val="6"/>
        <rFont val="Arial"/>
        <family val="2"/>
      </rPr>
      <t xml:space="preserve">
</t>
    </r>
    <r>
      <rPr>
        <b/>
        <sz val="6"/>
        <rFont val="Arial"/>
        <family val="2"/>
      </rPr>
      <t>Análisis</t>
    </r>
    <r>
      <rPr>
        <sz val="6"/>
        <rFont val="Arial"/>
        <family val="2"/>
      </rPr>
      <t xml:space="preserve"> sobre las características geo-electorales de votación de las y los representantes de partidos políticos y candidaturas independientes durante la Jornada Electoral y su impacto sobre los resultados en las elecciones federales de 2018. </t>
    </r>
    <r>
      <rPr>
        <b/>
        <i/>
        <sz val="6"/>
        <rFont val="Arial"/>
        <family val="2"/>
      </rPr>
      <t xml:space="preserve">(Se contabiliza como Informe)
</t>
    </r>
    <r>
      <rPr>
        <sz val="6"/>
        <rFont val="Arial"/>
        <family val="2"/>
      </rPr>
      <t xml:space="preserve">
</t>
    </r>
    <r>
      <rPr>
        <b/>
        <sz val="6"/>
        <rFont val="Arial"/>
        <family val="2"/>
      </rPr>
      <t>Actualización del Estudio</t>
    </r>
    <r>
      <rPr>
        <sz val="6"/>
        <rFont val="Arial"/>
        <family val="2"/>
      </rPr>
      <t xml:space="preserve"> del Sistema de Registro de Actas y su efecto en los Cómputos Distritales del Proceso Electoral Federal 2017-2018.</t>
    </r>
    <r>
      <rPr>
        <b/>
        <i/>
        <sz val="6"/>
        <rFont val="Arial"/>
        <family val="2"/>
      </rPr>
      <t xml:space="preserve"> (Se contabiliza como Informe)
</t>
    </r>
  </si>
  <si>
    <t>7 de agosto</t>
  </si>
  <si>
    <t>21 de agosto</t>
  </si>
  <si>
    <r>
      <rPr>
        <b/>
        <sz val="6"/>
        <rFont val="Arial"/>
        <family val="2"/>
      </rPr>
      <t>INE/CG202/2020</t>
    </r>
    <r>
      <rPr>
        <sz val="6"/>
        <rFont val="Arial"/>
        <family val="2"/>
      </rPr>
      <t xml:space="preserve"> Plan de trabajo de la Comisión Temporal para el Seguimiento de los Procesos Electorales Locales 2019-2020, con motivo de la reanudación de los procesos electorales en los estados de Coahuila e Hidalgo. </t>
    </r>
    <r>
      <rPr>
        <b/>
        <i/>
        <sz val="6"/>
        <rFont val="Arial"/>
        <family val="2"/>
      </rPr>
      <t>(Se contabiliza como Acuerdo)</t>
    </r>
    <r>
      <rPr>
        <sz val="6"/>
        <rFont val="Arial"/>
        <family val="2"/>
      </rPr>
      <t xml:space="preserve">
</t>
    </r>
  </si>
  <si>
    <r>
      <rPr>
        <b/>
        <sz val="6"/>
        <rFont val="Arial"/>
        <family val="2"/>
      </rPr>
      <t xml:space="preserve">Segundo Informe Trimestral </t>
    </r>
    <r>
      <rPr>
        <sz val="6"/>
        <rFont val="Arial"/>
        <family val="2"/>
      </rPr>
      <t>de actividades de la Junta General Ejecutiva, correspondiente a los meses de abril, mayo y junio de 2020.</t>
    </r>
  </si>
  <si>
    <t>31 de agosto</t>
  </si>
  <si>
    <r>
      <rPr>
        <b/>
        <sz val="6"/>
        <rFont val="Arial"/>
        <family val="2"/>
      </rPr>
      <t>INE/CG268/2020</t>
    </r>
    <r>
      <rPr>
        <sz val="6"/>
        <rFont val="Arial"/>
        <family val="2"/>
      </rPr>
      <t xml:space="preserve"> Programa de Trabajo de la Comisión de Igualdad de Género y No Discriminación (CIGYND), 2020-2021. </t>
    </r>
    <r>
      <rPr>
        <b/>
        <i/>
        <sz val="6"/>
        <rFont val="Arial"/>
        <family val="2"/>
      </rPr>
      <t>(Se contabiliza como Acuerdo)</t>
    </r>
  </si>
  <si>
    <r>
      <rPr>
        <b/>
        <sz val="6"/>
        <rFont val="Arial"/>
        <family val="2"/>
      </rPr>
      <t xml:space="preserve">Intervenciones </t>
    </r>
    <r>
      <rPr>
        <sz val="6"/>
        <rFont val="Arial"/>
        <family val="2"/>
      </rPr>
      <t>de los integrantes del Consejo General con motivo del inicio del Proceso Electoral Federal 2020-2021.</t>
    </r>
  </si>
  <si>
    <t>11 de septiembre</t>
  </si>
  <si>
    <r>
      <rPr>
        <b/>
        <sz val="6"/>
        <rFont val="Arial"/>
        <family val="2"/>
      </rPr>
      <t>INE/CG294/2020</t>
    </r>
    <r>
      <rPr>
        <sz val="6"/>
        <rFont val="Arial"/>
        <family val="2"/>
      </rPr>
      <t xml:space="preserve"> Programa de Trabajo de la Comisión de Capacitación y Organización Electoral para el Proceso Electoral 2020-2021. </t>
    </r>
    <r>
      <rPr>
        <b/>
        <i/>
        <sz val="6"/>
        <rFont val="Arial"/>
        <family val="2"/>
      </rPr>
      <t>(Se contabiliza como Acuerdo)</t>
    </r>
  </si>
  <si>
    <t>13 de octubre</t>
  </si>
  <si>
    <t>19 de octubre</t>
  </si>
  <si>
    <t>28 de octubre</t>
  </si>
  <si>
    <r>
      <t xml:space="preserve">Se ordenó la devolución de 9 resoluciones. </t>
    </r>
    <r>
      <rPr>
        <b/>
        <i/>
        <sz val="6"/>
        <rFont val="Arial"/>
        <family val="2"/>
      </rPr>
      <t>(Se contabilizan como Acuerdos)</t>
    </r>
  </si>
  <si>
    <t>18 de noviembre</t>
  </si>
  <si>
    <r>
      <rPr>
        <b/>
        <sz val="6"/>
        <rFont val="Arial"/>
        <family val="2"/>
      </rPr>
      <t xml:space="preserve">Tercer Informe Trimestral </t>
    </r>
    <r>
      <rPr>
        <sz val="6"/>
        <rFont val="Arial"/>
        <family val="2"/>
      </rPr>
      <t xml:space="preserve">de Actividades de la Junta General Ejecutiva correspondiente a los meses de julio, agosto y septiembre de 2020.
</t>
    </r>
  </si>
  <si>
    <t>15 de diciembre</t>
  </si>
  <si>
    <r>
      <rPr>
        <b/>
        <sz val="6"/>
        <rFont val="Arial"/>
        <family val="2"/>
      </rPr>
      <t>INE/CG690/2020</t>
    </r>
    <r>
      <rPr>
        <sz val="6"/>
        <rFont val="Arial"/>
        <family val="2"/>
      </rPr>
      <t xml:space="preserve"> Programa Anual de Trabajo 2021 del Órgano Interno de Control. </t>
    </r>
    <r>
      <rPr>
        <b/>
        <i/>
        <sz val="6"/>
        <rFont val="Arial"/>
        <family val="2"/>
      </rPr>
      <t>(Se contabiliza como Acuerdo)</t>
    </r>
  </si>
  <si>
    <r>
      <rPr>
        <b/>
        <sz val="6"/>
        <rFont val="Arial"/>
        <family val="2"/>
      </rPr>
      <t xml:space="preserve">INE/CG702/2020 </t>
    </r>
    <r>
      <rPr>
        <sz val="6"/>
        <rFont val="Arial"/>
        <family val="2"/>
      </rPr>
      <t xml:space="preserve">Titular de la Unidad Técnica de Fiscalización. C. Jacqueline Vargas Arellanes. </t>
    </r>
    <r>
      <rPr>
        <b/>
        <i/>
        <sz val="6"/>
        <rFont val="Arial"/>
        <family val="2"/>
      </rPr>
      <t>(Se contabiliza como Acuerdo)</t>
    </r>
    <r>
      <rPr>
        <sz val="6"/>
        <rFont val="Arial"/>
        <family val="2"/>
      </rPr>
      <t xml:space="preserve">
</t>
    </r>
    <r>
      <rPr>
        <b/>
        <sz val="6"/>
        <rFont val="Arial"/>
        <family val="2"/>
      </rPr>
      <t xml:space="preserve">INE/CG703/2020 </t>
    </r>
    <r>
      <rPr>
        <sz val="6"/>
        <rFont val="Arial"/>
        <family val="2"/>
      </rPr>
      <t xml:space="preserve">Titular de la Unidad Técnica de Igualdad de Género y No Discriminación. C. Laura Liselotte Correa de la Torre. </t>
    </r>
    <r>
      <rPr>
        <b/>
        <i/>
        <sz val="6"/>
        <rFont val="Arial"/>
        <family val="2"/>
      </rPr>
      <t>(Se contabiliza como Acuerdo)</t>
    </r>
  </si>
  <si>
    <t>Total de números alfanuméricos asignados: 703 que corresponden a Acuerdos, Resoluciones y Dictámenes.</t>
  </si>
  <si>
    <t>4 de enero</t>
  </si>
  <si>
    <t>15 de enero</t>
  </si>
  <si>
    <r>
      <rPr>
        <b/>
        <sz val="6"/>
        <rFont val="Arial"/>
        <family val="2"/>
      </rPr>
      <t xml:space="preserve">INE/CG05/2021  </t>
    </r>
    <r>
      <rPr>
        <sz val="6"/>
        <rFont val="Arial"/>
        <family val="2"/>
      </rPr>
      <t xml:space="preserve">Informes Anuales que las Comisiones rinden al Consejo General del Instituto Nacional Electoral sobre el desarrollo de sus actividades durante el año 2020. </t>
    </r>
    <r>
      <rPr>
        <b/>
        <i/>
        <sz val="6"/>
        <rFont val="Arial"/>
        <family val="2"/>
      </rPr>
      <t xml:space="preserve">(Se contabiliza como Acuerdo)
</t>
    </r>
    <r>
      <rPr>
        <b/>
        <sz val="6"/>
        <rFont val="Arial"/>
        <family val="2"/>
      </rPr>
      <t>INE/CG06/2021</t>
    </r>
    <r>
      <rPr>
        <sz val="6"/>
        <rFont val="Arial"/>
        <family val="2"/>
      </rPr>
      <t xml:space="preserve"> Programas de Trabajo de las Comisiones del Consejo General del Instituto Nacional Electoral para el año 2021. </t>
    </r>
    <r>
      <rPr>
        <b/>
        <i/>
        <sz val="6"/>
        <rFont val="Arial"/>
        <family val="2"/>
      </rPr>
      <t xml:space="preserve">(Se contabiliza como Acuerdo)
</t>
    </r>
  </si>
  <si>
    <r>
      <rPr>
        <b/>
        <sz val="6"/>
        <rFont val="Arial"/>
        <family val="2"/>
      </rPr>
      <t xml:space="preserve">INE/CG27/2021  </t>
    </r>
    <r>
      <rPr>
        <sz val="6"/>
        <rFont val="Arial"/>
        <family val="2"/>
      </rPr>
      <t xml:space="preserve">Informes Anuales que las Comisiones rinden al Consejo General del Instituto Nacional Electoral sobre el desarrollo de sus actividades durante el año 2020. </t>
    </r>
    <r>
      <rPr>
        <b/>
        <i/>
        <sz val="6"/>
        <rFont val="Arial"/>
        <family val="2"/>
      </rPr>
      <t xml:space="preserve">(Se contabiliza como Acuerdo)
</t>
    </r>
    <r>
      <rPr>
        <b/>
        <sz val="6"/>
        <rFont val="Arial"/>
        <family val="2"/>
      </rPr>
      <t>INE/CG28/2021</t>
    </r>
    <r>
      <rPr>
        <sz val="6"/>
        <rFont val="Arial"/>
        <family val="2"/>
      </rPr>
      <t xml:space="preserve"> Programas de Trabajo de las Comisiones del Consejo General del Instituto Nacional Electoral para el año 2021. </t>
    </r>
    <r>
      <rPr>
        <b/>
        <i/>
        <sz val="6"/>
        <rFont val="Arial"/>
        <family val="2"/>
      </rPr>
      <t xml:space="preserve">(Se contabiliza como Acuerdo)
</t>
    </r>
    <r>
      <rPr>
        <sz val="6"/>
        <rFont val="Arial"/>
        <family val="2"/>
      </rPr>
      <t xml:space="preserve">Tres (3) Informes semestrales sobre la situación que guardan los procedimientos de liquidación de los extintos partidos Humanista, Nueva Alianza y Encuentro Social. Julio-diciembre de 2020. </t>
    </r>
    <r>
      <rPr>
        <b/>
        <i/>
        <sz val="6"/>
        <rFont val="Arial"/>
        <family val="2"/>
      </rPr>
      <t>(Se contabiliza uno por cada partido)</t>
    </r>
  </si>
  <si>
    <r>
      <t xml:space="preserve">Sorteo de las letras que comprenden el alfabeto, a fin de obtener la letra a partir de la cual, con base en el primer apellido, se seleccionará a las y los ciudadanos que integrarán las mesas directivas de casilla en los Procesos Electorales 2020-2021 [...]. </t>
    </r>
    <r>
      <rPr>
        <b/>
        <i/>
        <sz val="6"/>
        <rFont val="Arial"/>
        <family val="2"/>
      </rPr>
      <t xml:space="preserve"> (No se contabiliza)</t>
    </r>
  </si>
  <si>
    <t>15 de febrero</t>
  </si>
  <si>
    <r>
      <rPr>
        <b/>
        <sz val="6"/>
        <rFont val="Arial"/>
        <family val="2"/>
      </rPr>
      <t xml:space="preserve">Cuarto Informe Trimestral </t>
    </r>
    <r>
      <rPr>
        <sz val="6"/>
        <rFont val="Arial"/>
        <family val="2"/>
      </rPr>
      <t xml:space="preserve">de Actividades de la Junta General Ejecutiva correspondiente a los meses de octubre, noviembre y diciembre de 2020.
</t>
    </r>
    <r>
      <rPr>
        <b/>
        <sz val="6"/>
        <rFont val="Arial"/>
        <family val="2"/>
      </rPr>
      <t xml:space="preserve">Informe Anual </t>
    </r>
    <r>
      <rPr>
        <sz val="6"/>
        <rFont val="Arial"/>
        <family val="2"/>
      </rPr>
      <t xml:space="preserve">de Actividades de la Junta General Ejecutiva correspondiente al año 2020.
</t>
    </r>
    <r>
      <rPr>
        <b/>
        <sz val="6"/>
        <rFont val="Arial"/>
        <family val="2"/>
      </rPr>
      <t xml:space="preserve">INE/CG154/2021 </t>
    </r>
    <r>
      <rPr>
        <sz val="6"/>
        <rFont val="Arial"/>
        <family val="2"/>
      </rPr>
      <t xml:space="preserve">e </t>
    </r>
    <r>
      <rPr>
        <b/>
        <sz val="6"/>
        <rFont val="Arial"/>
        <family val="2"/>
      </rPr>
      <t>INE/CG155/2021</t>
    </r>
    <r>
      <rPr>
        <sz val="6"/>
        <rFont val="Arial"/>
        <family val="2"/>
      </rPr>
      <t xml:space="preserve"> </t>
    </r>
    <r>
      <rPr>
        <i/>
        <sz val="6"/>
        <rFont val="Arial"/>
        <family val="2"/>
      </rPr>
      <t>(Acuerdos de No aprobación)</t>
    </r>
  </si>
  <si>
    <t>4 de marzo</t>
  </si>
  <si>
    <t xml:space="preserve">19 de marzo </t>
  </si>
  <si>
    <r>
      <t xml:space="preserve">El código alfanumérico </t>
    </r>
    <r>
      <rPr>
        <b/>
        <sz val="6"/>
        <rFont val="Arial"/>
        <family val="2"/>
      </rPr>
      <t>INE/CG288Bis/2021</t>
    </r>
    <r>
      <rPr>
        <sz val="6"/>
        <rFont val="Arial"/>
        <family val="2"/>
      </rPr>
      <t xml:space="preserve">, correspondiente a la resolución identificada con el apartado 3.3 del orden del día. </t>
    </r>
    <r>
      <rPr>
        <b/>
        <i/>
        <sz val="6"/>
        <rFont val="Arial"/>
        <family val="2"/>
      </rPr>
      <t>(Se contabiliza como una resolución más)</t>
    </r>
  </si>
  <si>
    <r>
      <rPr>
        <b/>
        <sz val="6"/>
        <rFont val="Arial"/>
        <family val="2"/>
      </rPr>
      <t xml:space="preserve">INE/CG333/2020 </t>
    </r>
    <r>
      <rPr>
        <sz val="6"/>
        <rFont val="Arial"/>
        <family val="2"/>
      </rPr>
      <t xml:space="preserve">Titular de la Dirección Ejecutiva de Administración. C. Ana Laura Martínez de Lara. </t>
    </r>
    <r>
      <rPr>
        <b/>
        <i/>
        <sz val="6"/>
        <rFont val="Arial"/>
        <family val="2"/>
      </rPr>
      <t>(Se contabiliza como Acuerdo)</t>
    </r>
  </si>
  <si>
    <t xml:space="preserve">3 de abril </t>
  </si>
  <si>
    <t>9 de abril</t>
  </si>
  <si>
    <t>13 de abril</t>
  </si>
  <si>
    <t>19 de abril</t>
  </si>
  <si>
    <t xml:space="preserve">23 de abril </t>
  </si>
  <si>
    <t>28 de abril</t>
  </si>
  <si>
    <t>12 de mayo</t>
  </si>
  <si>
    <r>
      <t>Selección de muestras para la verificación de las medidas de seguridad en la documentación electoral y las características y calidad del líquido indeleble.</t>
    </r>
    <r>
      <rPr>
        <b/>
        <i/>
        <sz val="6"/>
        <rFont val="Arial"/>
        <family val="2"/>
      </rPr>
      <t xml:space="preserve"> (No se contabiliza)
</t>
    </r>
  </si>
  <si>
    <t>26 de mayo</t>
  </si>
  <si>
    <r>
      <rPr>
        <b/>
        <sz val="6"/>
        <rFont val="Arial"/>
        <family val="2"/>
      </rPr>
      <t xml:space="preserve">Primer Informe Trimestral </t>
    </r>
    <r>
      <rPr>
        <sz val="6"/>
        <rFont val="Arial"/>
        <family val="2"/>
      </rPr>
      <t>de Actividades de la Junta General Ejecutiva correspondiente a los meses de enero, febrero y marzo de 2021.</t>
    </r>
  </si>
  <si>
    <r>
      <t xml:space="preserve">- Jornada Electoral del Proceso Electoral Federal 2020-2021.
- De los informes identificados en el orden del día como puntos 2, 4, 5 y 6 no se circuló ningún documento. </t>
    </r>
    <r>
      <rPr>
        <b/>
        <i/>
        <sz val="6"/>
        <rFont val="Arial"/>
        <family val="2"/>
      </rPr>
      <t xml:space="preserve"> (Se contabilizan como Informe)</t>
    </r>
  </si>
  <si>
    <t>9 y 13 de junio</t>
  </si>
  <si>
    <r>
      <t xml:space="preserve">- Continuación de la Jornada Electoral del Proceso Electoral Federal 2020-2021.
- De los informes identificados en el orden del día como puntos 5 y 7 no se circuló ningún documento. </t>
    </r>
    <r>
      <rPr>
        <b/>
        <i/>
        <sz val="6"/>
        <rFont val="Arial"/>
        <family val="2"/>
      </rPr>
      <t xml:space="preserve"> (Se contabilizan como Informe)</t>
    </r>
  </si>
  <si>
    <t>18 de junio</t>
  </si>
  <si>
    <t>Del análisis realizado por la Dirección de Procedimientos Ordinarios Sancionadores de la UTCE, se modificó el dictamen INE/CG621/2021 derivado de inconsistencias que se consideraron corregir para proceder a la notificación a las partes interesadas; quedando como Resolución INE/CG621/2021.</t>
  </si>
  <si>
    <t>22 de julio</t>
  </si>
  <si>
    <r>
      <t xml:space="preserve">Se ordenó la devolución de una resolución (apdo. 1.219). </t>
    </r>
    <r>
      <rPr>
        <b/>
        <i/>
        <sz val="6"/>
        <rFont val="Arial"/>
        <family val="2"/>
      </rPr>
      <t>(Se contabiliza como Acuerdo)</t>
    </r>
  </si>
  <si>
    <t>28 de julio</t>
  </si>
  <si>
    <t>1 y 2 de agosto</t>
  </si>
  <si>
    <r>
      <t xml:space="preserve">- Jornada para la Consulta Popular.
- De los informes identificados en el orden del día como puntos 2, 3, 4 y 5 no se circuló ningún documento.  </t>
    </r>
    <r>
      <rPr>
        <b/>
        <i/>
        <sz val="6"/>
        <rFont val="Arial"/>
        <family val="2"/>
      </rPr>
      <t>(Se contabilizan como Informe)</t>
    </r>
  </si>
  <si>
    <t>11 de agosto</t>
  </si>
  <si>
    <r>
      <t xml:space="preserve">Se ordenó la devolución de una resolución (pto. 9). </t>
    </r>
    <r>
      <rPr>
        <b/>
        <i/>
        <sz val="6"/>
        <rFont val="Arial"/>
        <family val="2"/>
      </rPr>
      <t xml:space="preserve">(Se contabiliza como Acuerdo)
</t>
    </r>
    <r>
      <rPr>
        <sz val="6"/>
        <rFont val="Arial"/>
        <family val="2"/>
      </rPr>
      <t xml:space="preserve">
</t>
    </r>
    <r>
      <rPr>
        <b/>
        <sz val="6"/>
        <rFont val="Arial"/>
        <family val="2"/>
      </rPr>
      <t>INE/CG1448/2021</t>
    </r>
    <r>
      <rPr>
        <sz val="6"/>
        <rFont val="Arial"/>
        <family val="2"/>
      </rPr>
      <t xml:space="preserve"> Programa de Trabajo de la Comisión del Voto de las Mexicanas y los Mexicanos Residentes en el Extranjero. </t>
    </r>
    <r>
      <rPr>
        <b/>
        <i/>
        <sz val="6"/>
        <rFont val="Arial"/>
        <family val="2"/>
      </rPr>
      <t xml:space="preserve">(Se contabiliza como Acuerdo).
</t>
    </r>
    <r>
      <rPr>
        <sz val="6"/>
        <rFont val="Arial"/>
        <family val="2"/>
      </rPr>
      <t xml:space="preserve">
</t>
    </r>
    <r>
      <rPr>
        <b/>
        <sz val="6"/>
        <rFont val="Arial"/>
        <family val="2"/>
      </rPr>
      <t>INE/CG1468/2021</t>
    </r>
    <r>
      <rPr>
        <sz val="6"/>
        <rFont val="Arial"/>
        <family val="2"/>
      </rPr>
      <t xml:space="preserve"> Informes que las Comisiones al Consejo General del Instituto Nacional Electoral sobre el desarrollo de sus actividades. </t>
    </r>
    <r>
      <rPr>
        <b/>
        <i/>
        <sz val="6"/>
        <rFont val="Arial"/>
        <family val="2"/>
      </rPr>
      <t>(Se contabiliza como Acuerdo).</t>
    </r>
    <r>
      <rPr>
        <sz val="6"/>
        <rFont val="Arial"/>
        <family val="2"/>
      </rPr>
      <t xml:space="preserve">
</t>
    </r>
    <r>
      <rPr>
        <b/>
        <sz val="6"/>
        <rFont val="Arial"/>
        <family val="2"/>
      </rPr>
      <t>Segundo Informe Trimestral</t>
    </r>
    <r>
      <rPr>
        <sz val="6"/>
        <rFont val="Arial"/>
        <family val="2"/>
      </rPr>
      <t xml:space="preserve"> de Actividades de la Junta General Ejecutiva, correspondiente a los meses de abril, mayo y junio de 2021.
</t>
    </r>
  </si>
  <si>
    <t>1 de septiembre</t>
  </si>
  <si>
    <r>
      <rPr>
        <b/>
        <sz val="6"/>
        <rFont val="Arial"/>
        <family val="2"/>
      </rPr>
      <t>INE/CG1475/2021</t>
    </r>
    <r>
      <rPr>
        <sz val="6"/>
        <rFont val="Arial"/>
        <family val="2"/>
      </rPr>
      <t xml:space="preserve"> Informes que las Comisiones rinden al Consejo General del Instituto Nacional Electoral sobre el desarrollo de sus actividades. </t>
    </r>
    <r>
      <rPr>
        <b/>
        <i/>
        <sz val="6"/>
        <rFont val="Arial"/>
        <family val="2"/>
      </rPr>
      <t xml:space="preserve">(Se contabiliza como Acuerdo).
</t>
    </r>
    <r>
      <rPr>
        <sz val="6"/>
        <rFont val="Arial"/>
        <family val="2"/>
      </rPr>
      <t xml:space="preserve">Se retiro del orden del día el punto 5 (apartados 5.1 y 5.2)
</t>
    </r>
  </si>
  <si>
    <r>
      <rPr>
        <b/>
        <sz val="6"/>
        <rFont val="Arial"/>
        <family val="2"/>
      </rPr>
      <t>INE/CG1498/2021</t>
    </r>
    <r>
      <rPr>
        <sz val="6"/>
        <rFont val="Arial"/>
        <family val="2"/>
      </rPr>
      <t xml:space="preserve"> Informe Anual de actividades de la Comisión del Servicio Profesional Electoral Nacional, correspondiente al período del 30 de julio de 2020 al 31 de agosto de 2021. </t>
    </r>
    <r>
      <rPr>
        <b/>
        <i/>
        <sz val="6"/>
        <rFont val="Arial"/>
        <family val="2"/>
      </rPr>
      <t xml:space="preserve"> (Se contabiliza como Acuerdo).</t>
    </r>
  </si>
  <si>
    <t>13 de septiembre</t>
  </si>
  <si>
    <r>
      <rPr>
        <b/>
        <sz val="6"/>
        <rFont val="Arial"/>
        <family val="2"/>
      </rPr>
      <t>INE/CG1550/2021</t>
    </r>
    <r>
      <rPr>
        <sz val="6"/>
        <rFont val="Arial"/>
        <family val="2"/>
      </rPr>
      <t xml:space="preserve"> Programas de Trabajo de las Comisiones del Consejo General del Instituto Nacional Electoral 2021-2022. </t>
    </r>
    <r>
      <rPr>
        <b/>
        <i/>
        <sz val="6"/>
        <rFont val="Arial"/>
        <family val="2"/>
      </rPr>
      <t xml:space="preserve">(Se contabiliza como Acuerdo).
</t>
    </r>
    <r>
      <rPr>
        <sz val="6"/>
        <rFont val="Arial"/>
        <family val="2"/>
      </rPr>
      <t xml:space="preserve">
Presentación de la Estrategia Integral de Promoción del Voto de las Mexicanas y los Mexicanos Residentes en el Extranjero 2021-2023. </t>
    </r>
    <r>
      <rPr>
        <b/>
        <i/>
        <sz val="6"/>
        <rFont val="Arial"/>
        <family val="2"/>
      </rPr>
      <t>(Se contabiliza como Informe).</t>
    </r>
    <r>
      <rPr>
        <sz val="6"/>
        <rFont val="Arial"/>
        <family val="2"/>
      </rPr>
      <t xml:space="preserve">
</t>
    </r>
  </si>
  <si>
    <t>4 de octubre</t>
  </si>
  <si>
    <t>11 de octubre</t>
  </si>
  <si>
    <r>
      <rPr>
        <b/>
        <sz val="6"/>
        <rFont val="Arial"/>
        <family val="2"/>
      </rPr>
      <t>INE/CG1597/2021</t>
    </r>
    <r>
      <rPr>
        <sz val="6"/>
        <rFont val="Arial"/>
        <family val="2"/>
      </rPr>
      <t xml:space="preserve"> Plan de Trabajo de la Comisión de Organización Electoral 2021-2022. </t>
    </r>
    <r>
      <rPr>
        <b/>
        <i/>
        <sz val="6"/>
        <rFont val="Arial"/>
        <family val="2"/>
      </rPr>
      <t>(Se contabiliza como Acuerdo).</t>
    </r>
    <r>
      <rPr>
        <sz val="6"/>
        <rFont val="Arial"/>
        <family val="2"/>
      </rPr>
      <t xml:space="preserve">
</t>
    </r>
    <r>
      <rPr>
        <b/>
        <sz val="6"/>
        <rFont val="Arial"/>
        <family val="2"/>
      </rPr>
      <t>INE/CG1604/2021</t>
    </r>
    <r>
      <rPr>
        <sz val="6"/>
        <rFont val="Arial"/>
        <family val="2"/>
      </rPr>
      <t xml:space="preserve"> Programa Anual de Trabajo de la Comisión de Igualdad de Género y No Discriminación para el periodo 2021-2022. </t>
    </r>
    <r>
      <rPr>
        <b/>
        <i/>
        <sz val="6"/>
        <rFont val="Arial"/>
        <family val="2"/>
      </rPr>
      <t xml:space="preserve"> (Se contabiliza como Acuerdo).</t>
    </r>
    <r>
      <rPr>
        <sz val="6"/>
        <rFont val="Arial"/>
        <family val="2"/>
      </rPr>
      <t xml:space="preserve">
</t>
    </r>
  </si>
  <si>
    <t>26 de octubre</t>
  </si>
  <si>
    <t>1 de noviembre</t>
  </si>
  <si>
    <t>17 de noviembre</t>
  </si>
  <si>
    <r>
      <rPr>
        <b/>
        <sz val="6"/>
        <rFont val="Arial"/>
        <family val="2"/>
      </rPr>
      <t>Tercer Informe</t>
    </r>
    <r>
      <rPr>
        <sz val="6"/>
        <rFont val="Arial"/>
        <family val="2"/>
      </rPr>
      <t xml:space="preserve"> Trimestral de Actividades de la Junta General Ejecutiva, correspondiente a los meses de julio, agosto y septiembre de 2021.
</t>
    </r>
  </si>
  <si>
    <t>30 de noviembre</t>
  </si>
  <si>
    <t>5 de diciembre</t>
  </si>
  <si>
    <r>
      <t xml:space="preserve">Jornada Extraordinaria en Nayarit.
Del informe identificado en el orden del día como puntos 2 no se circuló ningún documento. </t>
    </r>
    <r>
      <rPr>
        <b/>
        <i/>
        <sz val="6"/>
        <rFont val="Arial"/>
        <family val="2"/>
      </rPr>
      <t xml:space="preserve">(Se contabilizan como Informe)
</t>
    </r>
  </si>
  <si>
    <r>
      <t xml:space="preserve">Sorteo del mes, que junto con el que sigue en su orden, será tomado como base para la insaculación de la ciudadanía que integrará las Mesas Directivas de Casilla en los Procesos Electorales Locales 2021-2022. </t>
    </r>
    <r>
      <rPr>
        <b/>
        <i/>
        <sz val="6"/>
        <rFont val="Arial"/>
        <family val="2"/>
      </rPr>
      <t>(No se contabiliza)</t>
    </r>
    <r>
      <rPr>
        <sz val="6"/>
        <rFont val="Arial"/>
        <family val="2"/>
      </rPr>
      <t xml:space="preserve">
</t>
    </r>
  </si>
  <si>
    <t>17 de diciembre</t>
  </si>
  <si>
    <r>
      <t xml:space="preserve">Estudio del funcionamiento de las casillas especiales en el Proceso Electoral 2020-2021. </t>
    </r>
    <r>
      <rPr>
        <b/>
        <i/>
        <sz val="6"/>
        <rFont val="Arial"/>
        <family val="2"/>
      </rPr>
      <t xml:space="preserve">(Se contabilizan como Informe)
</t>
    </r>
    <r>
      <rPr>
        <sz val="6"/>
        <rFont val="Arial"/>
        <family val="2"/>
      </rPr>
      <t xml:space="preserve">Reporte parcial de los resultados de la Consulta Infantil y Juvenil 2021. </t>
    </r>
    <r>
      <rPr>
        <b/>
        <i/>
        <sz val="6"/>
        <rFont val="Arial"/>
        <family val="2"/>
      </rPr>
      <t xml:space="preserve">(Se contabilizan como Informe)
</t>
    </r>
    <r>
      <rPr>
        <sz val="6"/>
        <rFont val="Arial"/>
        <family val="2"/>
      </rPr>
      <t xml:space="preserve">
</t>
    </r>
    <r>
      <rPr>
        <b/>
        <sz val="6"/>
        <rFont val="Arial"/>
        <family val="2"/>
      </rPr>
      <t>INE/CG1789/2021</t>
    </r>
    <r>
      <rPr>
        <sz val="6"/>
        <rFont val="Arial"/>
        <family val="2"/>
      </rPr>
      <t xml:space="preserve"> Programa Anual de Trabajo 2022 del Órgano Interno de Control. </t>
    </r>
    <r>
      <rPr>
        <b/>
        <i/>
        <sz val="6"/>
        <rFont val="Arial"/>
        <family val="2"/>
      </rPr>
      <t xml:space="preserve"> (Se contabiliza como Acuerdo).
</t>
    </r>
  </si>
  <si>
    <t>30 de diciembre</t>
  </si>
  <si>
    <t>Total de números alfanuméricos asignados: 1799 que corresponden a Acuerdos, Resoluciones y Dictámenes.</t>
  </si>
  <si>
    <t>12 de enero</t>
  </si>
  <si>
    <r>
      <t xml:space="preserve">Procedimiento mediante el cual se realiza el sorteo del mes, que junto con el que sigue en su orden, será tomado como base para la insaculación de la ciudadanía que integrará las Mesas Directivas de Casilla en el eventual Proceso de Revocación de Mandato 2022 para el Presidente de la República electo para el periodo constitucional 2018-2024. </t>
    </r>
    <r>
      <rPr>
        <b/>
        <i/>
        <sz val="6"/>
        <rFont val="Arial"/>
        <family val="2"/>
      </rPr>
      <t xml:space="preserve">(No se contabiliza)
</t>
    </r>
    <r>
      <rPr>
        <b/>
        <sz val="6"/>
        <rFont val="Arial"/>
        <family val="2"/>
      </rPr>
      <t>INE/CG01/2022</t>
    </r>
    <r>
      <rPr>
        <sz val="6"/>
        <rFont val="Arial"/>
        <family val="2"/>
      </rPr>
      <t xml:space="preserve"> Informe de Actividades de la Presidencia de la Comisión de Vinculación con los Organismos Públicos Locales 2021. </t>
    </r>
    <r>
      <rPr>
        <b/>
        <i/>
        <sz val="6"/>
        <rFont val="Arial"/>
        <family val="2"/>
      </rPr>
      <t xml:space="preserve">(Se contabiliza como Acuerdo)
</t>
    </r>
    <r>
      <rPr>
        <sz val="6"/>
        <rFont val="Arial"/>
        <family val="2"/>
      </rPr>
      <t xml:space="preserve">
</t>
    </r>
    <r>
      <rPr>
        <b/>
        <sz val="6"/>
        <rFont val="Arial"/>
        <family val="2"/>
      </rPr>
      <t>INE/CG02/2022</t>
    </r>
    <r>
      <rPr>
        <sz val="6"/>
        <rFont val="Arial"/>
        <family val="2"/>
      </rPr>
      <t xml:space="preserve"> Programa Anual de Trabajo de la Comisión de Vinculación con Organismos Públicos Locales para el año 2022. </t>
    </r>
    <r>
      <rPr>
        <b/>
        <i/>
        <sz val="6"/>
        <rFont val="Arial"/>
        <family val="2"/>
      </rPr>
      <t xml:space="preserve">(Se contabiliza como Acuerdo)
</t>
    </r>
  </si>
  <si>
    <r>
      <t xml:space="preserve">Sorteo de la letra, a partir de la cual, con base en el primer apellido, se seleccionará a las y los ciudadanos que integraran las mesas directivas de casilla en el eventual Proceso de Revocación de Mandato 2022 para el Presidente de la República electo para el periodo constitucional 2018-2024 [...] </t>
    </r>
    <r>
      <rPr>
        <b/>
        <i/>
        <sz val="6"/>
        <rFont val="Arial"/>
        <family val="2"/>
      </rPr>
      <t>(No se contabiliza)</t>
    </r>
    <r>
      <rPr>
        <sz val="6"/>
        <rFont val="Arial"/>
        <family val="2"/>
      </rPr>
      <t xml:space="preserve">
</t>
    </r>
    <r>
      <rPr>
        <b/>
        <sz val="6"/>
        <rFont val="Arial"/>
        <family val="2"/>
      </rPr>
      <t>INE/CG14/2022</t>
    </r>
    <r>
      <rPr>
        <sz val="6"/>
        <rFont val="Arial"/>
        <family val="2"/>
      </rPr>
      <t xml:space="preserve"> Informes Anuales que las Comisiones rinden al Consejo General del Instituto Nacional Electoral sobre el desarrollo de sus actividades durante el año 2021. </t>
    </r>
    <r>
      <rPr>
        <b/>
        <i/>
        <sz val="6"/>
        <rFont val="Arial"/>
        <family val="2"/>
      </rPr>
      <t xml:space="preserve">(Se contabiliza como Acuerdo)
</t>
    </r>
    <r>
      <rPr>
        <b/>
        <sz val="6"/>
        <rFont val="Arial"/>
        <family val="2"/>
      </rPr>
      <t>INE/CG15/2022</t>
    </r>
    <r>
      <rPr>
        <sz val="6"/>
        <rFont val="Arial"/>
        <family val="2"/>
      </rPr>
      <t xml:space="preserve"> Programas de Trabajo de las Comisiones del Consejo General del Instituto Nacional Electoral para el año 2022. </t>
    </r>
    <r>
      <rPr>
        <b/>
        <i/>
        <sz val="6"/>
        <rFont val="Arial"/>
        <family val="2"/>
      </rPr>
      <t xml:space="preserve">(Se contabiliza como Acuerdo)
</t>
    </r>
    <r>
      <rPr>
        <sz val="6"/>
        <rFont val="Arial"/>
        <family val="2"/>
      </rPr>
      <t xml:space="preserve">
Informes que presenta la Comisión Temporal de Seguimiento de los Procesos Electorales Locales 2021-2022, respecto a los Planes y Calendarios del proceso electoral federal 2020-2021; de la Consulta Popular 2021 y de la elección extraordinaria a senaduría en el estado de Nayarit 2021. </t>
    </r>
    <r>
      <rPr>
        <b/>
        <i/>
        <sz val="6"/>
        <rFont val="Arial"/>
        <family val="2"/>
      </rPr>
      <t>(Se contabilizan 3 Informes)</t>
    </r>
    <r>
      <rPr>
        <sz val="6"/>
        <rFont val="Arial"/>
        <family val="2"/>
      </rPr>
      <t xml:space="preserve">
</t>
    </r>
  </si>
  <si>
    <r>
      <t xml:space="preserve">Sorteo de la letra, a partir de la cual, con base en el primer apellido, se seleccionará a las y los ciudadanos que integrarán las Mesas Directivas de Casilla en el Proceso Electoral Local 2021-2022 […] </t>
    </r>
    <r>
      <rPr>
        <b/>
        <i/>
        <sz val="6"/>
        <rFont val="Arial"/>
        <family val="2"/>
      </rPr>
      <t xml:space="preserve">(No se contabiliza)
</t>
    </r>
    <r>
      <rPr>
        <b/>
        <sz val="6"/>
        <rFont val="Arial"/>
        <family val="2"/>
      </rPr>
      <t xml:space="preserve">INE/CG44/2022 </t>
    </r>
    <r>
      <rPr>
        <sz val="6"/>
        <rFont val="Arial"/>
        <family val="2"/>
      </rPr>
      <t xml:space="preserve">Informes Anuales que las Comisiones rinden al Consejo General del Instituto Nacional Electoral sobre el desarrollo de sus actividades durante el año 2021. </t>
    </r>
    <r>
      <rPr>
        <b/>
        <i/>
        <sz val="6"/>
        <rFont val="Arial"/>
        <family val="2"/>
      </rPr>
      <t xml:space="preserve">(Se contabiliza como Acuerdo)
</t>
    </r>
    <r>
      <rPr>
        <b/>
        <sz val="6"/>
        <rFont val="Arial"/>
        <family val="2"/>
      </rPr>
      <t xml:space="preserve">INE/CG45/2022 </t>
    </r>
    <r>
      <rPr>
        <sz val="6"/>
        <rFont val="Arial"/>
        <family val="2"/>
      </rPr>
      <t xml:space="preserve">Programas de Trabajo de las Comisiones del Consejo General del Instituto Nacional Electoral para el año 2022. </t>
    </r>
    <r>
      <rPr>
        <b/>
        <i/>
        <sz val="6"/>
        <rFont val="Arial"/>
        <family val="2"/>
      </rPr>
      <t xml:space="preserve">(Se contabiliza como Acuerdo)
</t>
    </r>
  </si>
  <si>
    <r>
      <rPr>
        <b/>
        <sz val="6"/>
        <rFont val="Arial"/>
        <family val="2"/>
      </rPr>
      <t>INE/CG91/2022</t>
    </r>
    <r>
      <rPr>
        <sz val="6"/>
        <rFont val="Arial"/>
        <family val="2"/>
      </rPr>
      <t xml:space="preserve"> Informe Anual de Actividades de la Comisión de Fiscalización correspondiente al ejercicio 2021. </t>
    </r>
    <r>
      <rPr>
        <b/>
        <i/>
        <sz val="6"/>
        <rFont val="Arial"/>
        <family val="2"/>
      </rPr>
      <t xml:space="preserve">(Se contabiliza como Acuerdo)
</t>
    </r>
    <r>
      <rPr>
        <sz val="6"/>
        <rFont val="Arial"/>
        <family val="2"/>
      </rPr>
      <t xml:space="preserve">
</t>
    </r>
    <r>
      <rPr>
        <b/>
        <sz val="6"/>
        <rFont val="Arial"/>
        <family val="2"/>
      </rPr>
      <t>INE/CG92/2022</t>
    </r>
    <r>
      <rPr>
        <sz val="6"/>
        <rFont val="Arial"/>
        <family val="2"/>
      </rPr>
      <t xml:space="preserve"> Programa Anual de Trabajo de la Comisión de Fiscalización correspondiente al ejercicio 2022. </t>
    </r>
    <r>
      <rPr>
        <b/>
        <i/>
        <sz val="6"/>
        <rFont val="Arial"/>
        <family val="2"/>
      </rPr>
      <t>(Se contabiliza como Acuerdo)</t>
    </r>
    <r>
      <rPr>
        <sz val="6"/>
        <rFont val="Arial"/>
        <family val="2"/>
      </rPr>
      <t xml:space="preserve">
</t>
    </r>
    <r>
      <rPr>
        <b/>
        <sz val="6"/>
        <rFont val="Arial"/>
        <family val="2"/>
      </rPr>
      <t xml:space="preserve">Cuarto Informe Trimestral </t>
    </r>
    <r>
      <rPr>
        <sz val="6"/>
        <rFont val="Arial"/>
        <family val="2"/>
      </rPr>
      <t xml:space="preserve">de Actividades de la Junta General Ejecutiva correspondiente a los meses de octubre, noviembre y diciembre de 2021.
</t>
    </r>
    <r>
      <rPr>
        <b/>
        <sz val="6"/>
        <rFont val="Arial"/>
        <family val="2"/>
      </rPr>
      <t xml:space="preserve">Informe Anual </t>
    </r>
    <r>
      <rPr>
        <sz val="6"/>
        <rFont val="Arial"/>
        <family val="2"/>
      </rPr>
      <t xml:space="preserve">de Actividades de la Junta General Ejecutiva correspondiente al año 2021.
</t>
    </r>
  </si>
  <si>
    <t>25 de febrero</t>
  </si>
  <si>
    <t>18 de marzo</t>
  </si>
  <si>
    <r>
      <t>Procedimiento muestral para la verificación de las medidas de seguridad en la documentación electoral y del funcionamiento del líquido indeleble, del proceso de Revocación de Mandato 2022.</t>
    </r>
    <r>
      <rPr>
        <b/>
        <i/>
        <sz val="6"/>
        <rFont val="Arial"/>
        <family val="2"/>
      </rPr>
      <t xml:space="preserve"> (No se contabiliza)</t>
    </r>
  </si>
  <si>
    <t>10 y 11 de abril</t>
  </si>
  <si>
    <r>
      <t xml:space="preserve">Jornada para la Revocación de Mandato.
De los informes identificados en el orden del día como puntos 2, 3, 4, 5 y 6 no se circuló ningún documento. </t>
    </r>
    <r>
      <rPr>
        <b/>
        <i/>
        <sz val="6"/>
        <rFont val="Arial"/>
        <family val="2"/>
      </rPr>
      <t xml:space="preserve"> </t>
    </r>
    <r>
      <rPr>
        <sz val="6"/>
        <rFont val="Arial"/>
        <family val="2"/>
      </rPr>
      <t>(</t>
    </r>
    <r>
      <rPr>
        <b/>
        <i/>
        <sz val="6"/>
        <rFont val="Arial"/>
        <family val="2"/>
      </rPr>
      <t>Se contabilizan como Informes</t>
    </r>
    <r>
      <rPr>
        <sz val="6"/>
        <rFont val="Arial"/>
        <family val="2"/>
      </rPr>
      <t>)</t>
    </r>
    <r>
      <rPr>
        <b/>
        <i/>
        <sz val="6"/>
        <rFont val="Arial"/>
        <family val="2"/>
      </rPr>
      <t xml:space="preserve">
</t>
    </r>
  </si>
  <si>
    <t>9 de mayo</t>
  </si>
  <si>
    <t>17 de mayo</t>
  </si>
  <si>
    <r>
      <rPr>
        <b/>
        <sz val="6"/>
        <rFont val="Arial"/>
        <family val="2"/>
      </rPr>
      <t xml:space="preserve">Primer Informe Trimestral </t>
    </r>
    <r>
      <rPr>
        <sz val="6"/>
        <rFont val="Arial"/>
        <family val="2"/>
      </rPr>
      <t xml:space="preserve">de Actividades de la Junta General Ejecutiva correspondiente a los meses de enero, febrero y marzo de 2022.
De los informes identificados en el orden del día como puntos 2, 3, 4, 5 y 6 no se circuló ningún documento.  (Se contabilizan como Informes)
</t>
    </r>
  </si>
  <si>
    <r>
      <t xml:space="preserve">Jornada Electoral en los estados de Aguascalientes, Durango, Hidalgo, Oaxaca, Quintana Roo y Tamaulipas.
Del informe identificado en el orden del día como punto 2 no se circuló ningún documento. </t>
    </r>
    <r>
      <rPr>
        <b/>
        <i/>
        <sz val="6"/>
        <rFont val="Arial"/>
        <family val="2"/>
      </rPr>
      <t>(Se contabiliza como Informe)</t>
    </r>
    <r>
      <rPr>
        <sz val="6"/>
        <rFont val="Arial"/>
        <family val="2"/>
      </rPr>
      <t xml:space="preserve">
</t>
    </r>
  </si>
  <si>
    <t>10 de agosto</t>
  </si>
  <si>
    <t>22 de agosto</t>
  </si>
  <si>
    <r>
      <rPr>
        <b/>
        <sz val="6"/>
        <rFont val="Arial"/>
        <family val="2"/>
      </rPr>
      <t>Segundo Informe Trimestral</t>
    </r>
    <r>
      <rPr>
        <sz val="6"/>
        <rFont val="Arial"/>
        <family val="2"/>
      </rPr>
      <t xml:space="preserve"> de Actividades de la Junta General Ejecutiva correspondiente a los meses de abril, mayo y junio de 2022.
</t>
    </r>
    <r>
      <rPr>
        <b/>
        <sz val="6"/>
        <rFont val="Arial"/>
        <family val="2"/>
      </rPr>
      <t>INE/CG608/2022</t>
    </r>
    <r>
      <rPr>
        <sz val="6"/>
        <rFont val="Arial"/>
        <family val="2"/>
      </rPr>
      <t xml:space="preserve"> Informes que las Comisiones rinden al Consejo General del Instituto Nacional Electoral sobre el desarrollo de sus actividades. </t>
    </r>
    <r>
      <rPr>
        <b/>
        <i/>
        <sz val="6"/>
        <rFont val="Arial"/>
        <family val="2"/>
      </rPr>
      <t xml:space="preserve">(Se contabiliza como Acuerdo)
</t>
    </r>
  </si>
  <si>
    <r>
      <rPr>
        <b/>
        <sz val="6"/>
        <rFont val="Arial"/>
        <family val="2"/>
      </rPr>
      <t>INE/CG615/2022</t>
    </r>
    <r>
      <rPr>
        <sz val="6"/>
        <rFont val="Arial"/>
        <family val="2"/>
      </rPr>
      <t xml:space="preserve"> Informes que las Comisiones rinden al Consejo General del Instituto Nacional Electoral sobre el desarrollo de sus actividades. </t>
    </r>
    <r>
      <rPr>
        <b/>
        <i/>
        <sz val="6"/>
        <rFont val="Arial"/>
        <family val="2"/>
      </rPr>
      <t xml:space="preserve">(Se contabiliza como Acuerdo)
</t>
    </r>
  </si>
  <si>
    <t>26 de septiembre</t>
  </si>
  <si>
    <r>
      <rPr>
        <b/>
        <sz val="6"/>
        <rFont val="Arial"/>
        <family val="2"/>
      </rPr>
      <t>INE/CG645/2022</t>
    </r>
    <r>
      <rPr>
        <sz val="6"/>
        <rFont val="Arial"/>
        <family val="2"/>
      </rPr>
      <t xml:space="preserve"> Informe de avance de actividades Consejero Electoral, Dr. Ciro Murayama Rendón Presidencia de la Comisión del Registro Federal de Electores. Periodo de septiembre de 2021 a septiembre de 2022. </t>
    </r>
    <r>
      <rPr>
        <b/>
        <i/>
        <sz val="6"/>
        <rFont val="Arial"/>
        <family val="2"/>
      </rPr>
      <t xml:space="preserve">(Se contabiliza como Acuerdo)
</t>
    </r>
    <r>
      <rPr>
        <b/>
        <sz val="6"/>
        <rFont val="Arial"/>
        <family val="2"/>
      </rPr>
      <t>INE/CG647/2022</t>
    </r>
    <r>
      <rPr>
        <sz val="6"/>
        <rFont val="Arial"/>
        <family val="2"/>
      </rPr>
      <t xml:space="preserve"> Plan de Trabajo de la Comisión de Organización Electoral 2022-2023. </t>
    </r>
    <r>
      <rPr>
        <b/>
        <i/>
        <sz val="6"/>
        <rFont val="Arial"/>
        <family val="2"/>
      </rPr>
      <t>(Se contabiliza como Acuerdo)</t>
    </r>
    <r>
      <rPr>
        <sz val="6"/>
        <rFont val="Arial"/>
        <family val="2"/>
      </rPr>
      <t xml:space="preserve">
</t>
    </r>
    <r>
      <rPr>
        <b/>
        <sz val="6"/>
        <rFont val="Arial"/>
        <family val="2"/>
      </rPr>
      <t>INE/CG648/2022</t>
    </r>
    <r>
      <rPr>
        <sz val="6"/>
        <rFont val="Arial"/>
        <family val="2"/>
      </rPr>
      <t xml:space="preserve"> Programa de Trabajo de la Comisión de Igualdad de Género y No Discriminación. octubre 2022–abril 2023. </t>
    </r>
    <r>
      <rPr>
        <b/>
        <i/>
        <sz val="6"/>
        <rFont val="Arial"/>
        <family val="2"/>
      </rPr>
      <t>(Se contabiliza como Acuerdo)</t>
    </r>
    <r>
      <rPr>
        <sz val="6"/>
        <rFont val="Arial"/>
        <family val="2"/>
      </rPr>
      <t xml:space="preserve">
</t>
    </r>
    <r>
      <rPr>
        <b/>
        <sz val="6"/>
        <rFont val="Arial"/>
        <family val="2"/>
      </rPr>
      <t>INE/CG646/2022</t>
    </r>
    <r>
      <rPr>
        <sz val="6"/>
        <rFont val="Arial"/>
        <family val="2"/>
      </rPr>
      <t xml:space="preserve"> Plan de trabajo de la Comisión Temporal de Seguimiento de los Procesos Electorales Locales 2023. </t>
    </r>
    <r>
      <rPr>
        <b/>
        <i/>
        <sz val="6"/>
        <rFont val="Arial"/>
        <family val="2"/>
      </rPr>
      <t>(Se contabiliza como Acuerdo)</t>
    </r>
    <r>
      <rPr>
        <sz val="6"/>
        <rFont val="Arial"/>
        <family val="2"/>
      </rPr>
      <t xml:space="preserve">
</t>
    </r>
  </si>
  <si>
    <r>
      <rPr>
        <b/>
        <sz val="6"/>
        <rFont val="Arial"/>
        <family val="2"/>
      </rPr>
      <t xml:space="preserve">Tercer Informe Trimestral </t>
    </r>
    <r>
      <rPr>
        <sz val="6"/>
        <rFont val="Arial"/>
        <family val="2"/>
      </rPr>
      <t>de Actividades de la Junta General Ejecutiva, correspondiente a los meses de julio, agosto y septiembre de 2022.</t>
    </r>
  </si>
  <si>
    <r>
      <t xml:space="preserve">Información que presenta el Consejero Presidente, Dr. Lorenzo Córdova Vianello  sobre la Junta General Ejecutiva. </t>
    </r>
    <r>
      <rPr>
        <b/>
        <i/>
        <sz val="6"/>
        <rFont val="Arial"/>
        <family val="2"/>
      </rPr>
      <t>(No se contabiliza)</t>
    </r>
  </si>
  <si>
    <t>25 de enero</t>
  </si>
  <si>
    <r>
      <rPr>
        <b/>
        <sz val="6"/>
        <rFont val="Arial"/>
        <family val="2"/>
      </rPr>
      <t>INE/CG01/2023</t>
    </r>
    <r>
      <rPr>
        <sz val="6"/>
        <rFont val="Arial"/>
        <family val="2"/>
      </rPr>
      <t xml:space="preserve"> Informes Anuales que las Comisiones rinden al Consejo General del Instituto Nacional Electoral sobre el desarrollo de sus actividades durante el año 2022. </t>
    </r>
    <r>
      <rPr>
        <b/>
        <i/>
        <sz val="6"/>
        <rFont val="Arial"/>
        <family val="2"/>
      </rPr>
      <t>(Se contabiliza como Acuerdo)</t>
    </r>
    <r>
      <rPr>
        <sz val="6"/>
        <rFont val="Arial"/>
        <family val="2"/>
      </rPr>
      <t xml:space="preserve">
</t>
    </r>
    <r>
      <rPr>
        <b/>
        <sz val="6"/>
        <rFont val="Arial"/>
        <family val="2"/>
      </rPr>
      <t>INE/CG02/2023</t>
    </r>
    <r>
      <rPr>
        <sz val="6"/>
        <rFont val="Arial"/>
        <family val="2"/>
      </rPr>
      <t xml:space="preserve"> Programas Anuales de Trabajo de las Comisiones del Consejo General del Instituto Nacional Electoral para el año 2023. </t>
    </r>
    <r>
      <rPr>
        <b/>
        <i/>
        <sz val="6"/>
        <rFont val="Arial"/>
        <family val="2"/>
      </rPr>
      <t>(Se contabiliza como Acuerdo)</t>
    </r>
    <r>
      <rPr>
        <sz val="6"/>
        <rFont val="Arial"/>
        <family val="2"/>
      </rPr>
      <t xml:space="preserve">
[...] </t>
    </r>
    <r>
      <rPr>
        <b/>
        <sz val="6"/>
        <rFont val="Arial"/>
        <family val="2"/>
      </rPr>
      <t xml:space="preserve">sorteo </t>
    </r>
    <r>
      <rPr>
        <sz val="6"/>
        <rFont val="Arial"/>
        <family val="2"/>
      </rPr>
      <t xml:space="preserve">de la letra, a partir de la cual, con base en el primer apellido, se seleccionará a la ciudadanía que integrará las Mesas Directivas de Casilla en el Proceso Electoral Local 2022-2023, [...] </t>
    </r>
    <r>
      <rPr>
        <b/>
        <i/>
        <sz val="6"/>
        <rFont val="Arial"/>
        <family val="2"/>
      </rPr>
      <t>(No se contabiliza)</t>
    </r>
    <r>
      <rPr>
        <sz val="6"/>
        <rFont val="Arial"/>
        <family val="2"/>
      </rPr>
      <t xml:space="preserve">
</t>
    </r>
    <r>
      <rPr>
        <b/>
        <sz val="6"/>
        <rFont val="Arial"/>
        <family val="2"/>
      </rPr>
      <t>INE/CG41/2023</t>
    </r>
    <r>
      <rPr>
        <sz val="6"/>
        <rFont val="Arial"/>
        <family val="2"/>
      </rPr>
      <t xml:space="preserve"> Programa Anual de Trabajo 2023 del Órgano Interno de Control. </t>
    </r>
    <r>
      <rPr>
        <b/>
        <i/>
        <sz val="6"/>
        <rFont val="Arial"/>
        <family val="2"/>
      </rPr>
      <t>(Se contabiliza como Acuerdo)</t>
    </r>
  </si>
  <si>
    <r>
      <rPr>
        <b/>
        <sz val="6"/>
        <rFont val="Arial"/>
        <family val="2"/>
      </rPr>
      <t xml:space="preserve">Procedimiento muestral </t>
    </r>
    <r>
      <rPr>
        <sz val="6"/>
        <rFont val="Arial"/>
        <family val="2"/>
      </rPr>
      <t xml:space="preserve">para la verificación de las medidas de seguridad en la documentación electoral y la certificación de las características y calidad del líquido indeleble, del Proceso Electoral Extraordinario de una Senaduría de Tamaulipas 2023. </t>
    </r>
    <r>
      <rPr>
        <b/>
        <i/>
        <sz val="6"/>
        <rFont val="Arial"/>
        <family val="2"/>
      </rPr>
      <t>(No se contabiliza)</t>
    </r>
  </si>
  <si>
    <r>
      <rPr>
        <b/>
        <sz val="6"/>
        <rFont val="Arial"/>
        <family val="2"/>
      </rPr>
      <t xml:space="preserve">Jornada Electoral Extraordinaria en el estado de Tamaulipas.
</t>
    </r>
    <r>
      <rPr>
        <sz val="6"/>
        <rFont val="Arial"/>
        <family val="2"/>
      </rPr>
      <t xml:space="preserve">
</t>
    </r>
    <r>
      <rPr>
        <b/>
        <sz val="6"/>
        <rFont val="Arial"/>
        <family val="2"/>
      </rPr>
      <t xml:space="preserve">Intervenciones </t>
    </r>
    <r>
      <rPr>
        <sz val="6"/>
        <rFont val="Arial"/>
        <family val="2"/>
      </rPr>
      <t xml:space="preserve">de los integrantes del Consejo General con motivo de la elección extraordinaria para una fórmula de senadores de mayoría relativa en Tamaulipas. </t>
    </r>
    <r>
      <rPr>
        <b/>
        <i/>
        <sz val="6"/>
        <rFont val="Arial"/>
        <family val="2"/>
      </rPr>
      <t>(No se contabiliza)</t>
    </r>
    <r>
      <rPr>
        <sz val="6"/>
        <rFont val="Arial"/>
        <family val="2"/>
      </rPr>
      <t xml:space="preserve">
</t>
    </r>
    <r>
      <rPr>
        <b/>
        <sz val="6"/>
        <rFont val="Arial"/>
        <family val="2"/>
      </rPr>
      <t xml:space="preserve">Informe </t>
    </r>
    <r>
      <rPr>
        <sz val="6"/>
        <rFont val="Arial"/>
        <family val="2"/>
      </rPr>
      <t xml:space="preserve">del Secretario Ejecutivo sobre la instalación e inicio de las sesiones de los Consejos Locales y Distritales y avance sobre la instalación de las casillas con motivo de la elección extraordinaria para una fórmula de senadores de mayoría relativa en Tamaulipas. </t>
    </r>
    <r>
      <rPr>
        <b/>
        <i/>
        <sz val="6"/>
        <rFont val="Arial"/>
        <family val="2"/>
      </rPr>
      <t>(Solo en Actas, se contabiliza como Informe)</t>
    </r>
  </si>
  <si>
    <t>27 de febrero</t>
  </si>
  <si>
    <r>
      <rPr>
        <b/>
        <sz val="6"/>
        <rFont val="Arial"/>
        <family val="2"/>
      </rPr>
      <t>Cuarto Informe Trimestral</t>
    </r>
    <r>
      <rPr>
        <sz val="6"/>
        <rFont val="Arial"/>
        <family val="2"/>
      </rPr>
      <t xml:space="preserve"> de Actividades de la Junta General Ejecutiva correspondiente a los meses de octubre, noviembre y diciembre de 2022.
</t>
    </r>
    <r>
      <rPr>
        <b/>
        <sz val="6"/>
        <rFont val="Arial"/>
        <family val="2"/>
      </rPr>
      <t xml:space="preserve">Informe Anual </t>
    </r>
    <r>
      <rPr>
        <sz val="6"/>
        <rFont val="Arial"/>
        <family val="2"/>
      </rPr>
      <t>de Actividades de la Junta General Ejecutiva correspondiente al año 2022.</t>
    </r>
  </si>
  <si>
    <t>3 de marzo</t>
  </si>
  <si>
    <r>
      <rPr>
        <b/>
        <sz val="6"/>
        <rFont val="Arial"/>
        <family val="2"/>
      </rPr>
      <t>INE/CG134/2023</t>
    </r>
    <r>
      <rPr>
        <sz val="6"/>
        <rFont val="Arial"/>
        <family val="2"/>
      </rPr>
      <t xml:space="preserve"> Nombramiento del C. Roberto Heycher Cardiel Soto como encargado del despacho de la Secretaría Ejecutiva del Instituto Nacional Electoral. </t>
    </r>
    <r>
      <rPr>
        <b/>
        <i/>
        <sz val="6"/>
        <rFont val="Arial"/>
        <family val="2"/>
      </rPr>
      <t>(Se contabiliza como Acuerdo)</t>
    </r>
  </si>
  <si>
    <t>13 de marzo</t>
  </si>
  <si>
    <t>Continuación en el cargo del Secretario Ejecutivo, Edmundo Jacobo Molina.</t>
  </si>
  <si>
    <t>24 de marzo</t>
  </si>
  <si>
    <t>3 de abril</t>
  </si>
  <si>
    <r>
      <t xml:space="preserve">Sesión PROTOCOLARIA </t>
    </r>
    <r>
      <rPr>
        <b/>
        <i/>
        <sz val="6"/>
        <rFont val="Arial"/>
        <family val="2"/>
      </rPr>
      <t xml:space="preserve">(Se contabiliza como sesión extraordinaria)
</t>
    </r>
    <r>
      <rPr>
        <sz val="6"/>
        <rFont val="Arial"/>
        <family val="2"/>
      </rPr>
      <t xml:space="preserve">
</t>
    </r>
    <r>
      <rPr>
        <b/>
        <sz val="6"/>
        <rFont val="Arial"/>
        <family val="2"/>
      </rPr>
      <t xml:space="preserve">Toma de Protesta </t>
    </r>
    <r>
      <rPr>
        <sz val="6"/>
        <rFont val="Arial"/>
        <family val="2"/>
      </rPr>
      <t xml:space="preserve">de la Consejera Presidenta, Lic. Guadalupe Taddei Zavala, Consejera Presidente.
</t>
    </r>
    <r>
      <rPr>
        <b/>
        <sz val="6"/>
        <rFont val="Arial"/>
        <family val="2"/>
      </rPr>
      <t xml:space="preserve">Toma de Protesta </t>
    </r>
    <r>
      <rPr>
        <sz val="6"/>
        <rFont val="Arial"/>
        <family val="2"/>
      </rPr>
      <t>de la Consejera y los Consejeros Electorales, Mtra. Rita Bell López Vences; mtro. Arturo Castillo Loza y mtro. Jorge Montaño Ventura.</t>
    </r>
  </si>
  <si>
    <r>
      <t xml:space="preserve">Se ordenó la devolución de la resolución identificada como apdo. 18.2 y del apartado 22.1. </t>
    </r>
    <r>
      <rPr>
        <b/>
        <i/>
        <sz val="6"/>
        <rFont val="Arial"/>
        <family val="2"/>
      </rPr>
      <t>(Se contabilizan como Acuerdos)</t>
    </r>
  </si>
  <si>
    <t>21 de junio</t>
  </si>
  <si>
    <r>
      <rPr>
        <b/>
        <sz val="6"/>
        <rFont val="Arial"/>
        <family val="2"/>
      </rPr>
      <t xml:space="preserve">Primer Informe Trimestral </t>
    </r>
    <r>
      <rPr>
        <sz val="6"/>
        <rFont val="Arial"/>
        <family val="2"/>
      </rPr>
      <t xml:space="preserve">de Actividades de la Junta General Ejecutiva correspondiente a los meses de enero, febrero y marzo de 2023.
Se ordenó la devolución de la resolución identificada como apdo. 3.8 </t>
    </r>
    <r>
      <rPr>
        <b/>
        <i/>
        <sz val="6"/>
        <rFont val="Arial"/>
        <family val="2"/>
      </rPr>
      <t>(Se contabiliza como Acuerdo)</t>
    </r>
  </si>
  <si>
    <r>
      <rPr>
        <b/>
        <sz val="6"/>
        <rFont val="Arial"/>
        <family val="2"/>
      </rPr>
      <t>INE/CG382/2023</t>
    </r>
    <r>
      <rPr>
        <sz val="6"/>
        <rFont val="Arial"/>
        <family val="2"/>
      </rPr>
      <t xml:space="preserve"> Titular de la Dirección Ejecutiva de Capacitación Electoral y Educación Cívica; C. María Elena Cornejo Esparza. </t>
    </r>
    <r>
      <rPr>
        <b/>
        <i/>
        <sz val="6"/>
        <rFont val="Arial"/>
        <family val="2"/>
      </rPr>
      <t xml:space="preserve">(Se contabiliza como Acuerdo)
</t>
    </r>
    <r>
      <rPr>
        <sz val="6"/>
        <rFont val="Arial"/>
        <family val="2"/>
      </rPr>
      <t xml:space="preserve">
</t>
    </r>
    <r>
      <rPr>
        <b/>
        <sz val="6"/>
        <rFont val="Arial"/>
        <family val="2"/>
      </rPr>
      <t xml:space="preserve">INE/CG383/2023 </t>
    </r>
    <r>
      <rPr>
        <sz val="6"/>
        <rFont val="Arial"/>
        <family val="2"/>
      </rPr>
      <t xml:space="preserve">Titular de la Dirección Ejecutiva del Registro Federal de Electores; C. Alejandro Sosa Durán </t>
    </r>
    <r>
      <rPr>
        <b/>
        <i/>
        <sz val="6"/>
        <rFont val="Arial"/>
        <family val="2"/>
      </rPr>
      <t>(Se contabiliza como Acuerdo)</t>
    </r>
    <r>
      <rPr>
        <sz val="6"/>
        <rFont val="Arial"/>
        <family val="2"/>
      </rPr>
      <t xml:space="preserve">
</t>
    </r>
    <r>
      <rPr>
        <b/>
        <sz val="6"/>
        <rFont val="Arial"/>
        <family val="2"/>
      </rPr>
      <t xml:space="preserve">INE/CG384/2023 </t>
    </r>
    <r>
      <rPr>
        <sz val="6"/>
        <rFont val="Arial"/>
        <family val="2"/>
      </rPr>
      <t xml:space="preserve">Titular de la Unidad Técnica de lo Contencioso Electoral; C. Manuel Alberto Cruz Martínez </t>
    </r>
    <r>
      <rPr>
        <b/>
        <i/>
        <sz val="6"/>
        <rFont val="Arial"/>
        <family val="2"/>
      </rPr>
      <t>(Se contabiliza como Acuerdo)</t>
    </r>
    <r>
      <rPr>
        <sz val="6"/>
        <rFont val="Arial"/>
        <family val="2"/>
      </rPr>
      <t xml:space="preserve">
</t>
    </r>
    <r>
      <rPr>
        <b/>
        <sz val="6"/>
        <rFont val="Arial"/>
        <family val="2"/>
      </rPr>
      <t xml:space="preserve">INE/CG385/2023 </t>
    </r>
    <r>
      <rPr>
        <sz val="6"/>
        <rFont val="Arial"/>
        <family val="2"/>
      </rPr>
      <t xml:space="preserve">Titular de la Coordinación de Asuntos Internacionales; C. Marissa Arlene Cabral Porchas </t>
    </r>
    <r>
      <rPr>
        <b/>
        <i/>
        <sz val="6"/>
        <rFont val="Arial"/>
        <family val="2"/>
      </rPr>
      <t>(Se contabiliza como Acuerdo)</t>
    </r>
    <r>
      <rPr>
        <sz val="6"/>
        <rFont val="Arial"/>
        <family val="2"/>
      </rPr>
      <t xml:space="preserve">
</t>
    </r>
    <r>
      <rPr>
        <b/>
        <sz val="6"/>
        <rFont val="Arial"/>
        <family val="2"/>
      </rPr>
      <t xml:space="preserve">INE/CG386/2023 </t>
    </r>
    <r>
      <rPr>
        <sz val="6"/>
        <rFont val="Arial"/>
        <family val="2"/>
      </rPr>
      <t xml:space="preserve">Titular de la Unidad Técnica de Igualdad de Género y No Discriminación; C. Flor Dessiré León Hérnandez </t>
    </r>
    <r>
      <rPr>
        <b/>
        <i/>
        <sz val="6"/>
        <rFont val="Arial"/>
        <family val="2"/>
      </rPr>
      <t>(Se contabiliza como Acuerdo)</t>
    </r>
    <r>
      <rPr>
        <sz val="6"/>
        <rFont val="Arial"/>
        <family val="2"/>
      </rPr>
      <t xml:space="preserve">
</t>
    </r>
    <r>
      <rPr>
        <b/>
        <sz val="6"/>
        <rFont val="Arial"/>
        <family val="2"/>
      </rPr>
      <t xml:space="preserve">INE/CG387/2023 </t>
    </r>
    <r>
      <rPr>
        <sz val="6"/>
        <rFont val="Arial"/>
        <family val="2"/>
      </rPr>
      <t xml:space="preserve">Titular de la Dirección del Secretariado; C. Rosa María Bárcena Canuas </t>
    </r>
    <r>
      <rPr>
        <b/>
        <i/>
        <sz val="6"/>
        <rFont val="Arial"/>
        <family val="2"/>
      </rPr>
      <t>(Se contabiliza como Acuerdo)</t>
    </r>
    <r>
      <rPr>
        <sz val="6"/>
        <rFont val="Arial"/>
        <family val="2"/>
      </rPr>
      <t xml:space="preserve">
</t>
    </r>
    <r>
      <rPr>
        <b/>
        <sz val="6"/>
        <rFont val="Arial"/>
        <family val="2"/>
      </rPr>
      <t xml:space="preserve">INE/CG388/2023 </t>
    </r>
    <r>
      <rPr>
        <sz val="6"/>
        <rFont val="Arial"/>
        <family val="2"/>
      </rPr>
      <t xml:space="preserve">Titular de la Dirección Ejecutiva de Administración; C. Ignacio Ruelas Olvera </t>
    </r>
    <r>
      <rPr>
        <b/>
        <i/>
        <sz val="6"/>
        <rFont val="Arial"/>
        <family val="2"/>
      </rPr>
      <t>(Se contabiliza como Acuerdo)</t>
    </r>
    <r>
      <rPr>
        <sz val="6"/>
        <rFont val="Arial"/>
        <family val="2"/>
      </rPr>
      <t xml:space="preserve">
</t>
    </r>
    <r>
      <rPr>
        <b/>
        <sz val="6"/>
        <rFont val="Arial"/>
        <family val="2"/>
      </rPr>
      <t>INE/CG389/2023</t>
    </r>
    <r>
      <rPr>
        <sz val="6"/>
        <rFont val="Arial"/>
        <family val="2"/>
      </rPr>
      <t xml:space="preserve"> Titular de la Dirección Ejecutiva de Organización Electoral; C. Miguel Ángel Patiño Arroyo </t>
    </r>
    <r>
      <rPr>
        <b/>
        <i/>
        <sz val="6"/>
        <rFont val="Arial"/>
        <family val="2"/>
      </rPr>
      <t>(Se contabiliza como Acuerdo)</t>
    </r>
    <r>
      <rPr>
        <sz val="6"/>
        <rFont val="Arial"/>
        <family val="2"/>
      </rPr>
      <t xml:space="preserve">
</t>
    </r>
    <r>
      <rPr>
        <b/>
        <sz val="6"/>
        <rFont val="Arial"/>
        <family val="2"/>
      </rPr>
      <t>INE/CG390/2023</t>
    </r>
    <r>
      <rPr>
        <sz val="6"/>
        <rFont val="Arial"/>
        <family val="2"/>
      </rPr>
      <t xml:space="preserve"> Titular de la Unidad Técnica de Vinculación con los Organismos Públicos Locales; C. Giancarlo Giordano Garibay </t>
    </r>
    <r>
      <rPr>
        <b/>
        <i/>
        <sz val="6"/>
        <rFont val="Arial"/>
        <family val="2"/>
      </rPr>
      <t>(Se contabiliza como Acuerdo)</t>
    </r>
  </si>
  <si>
    <t xml:space="preserve">7 de julio </t>
  </si>
  <si>
    <r>
      <t xml:space="preserve">Se ordenó la devolución de la resolución identificada como apdo. 2.13 </t>
    </r>
    <r>
      <rPr>
        <b/>
        <i/>
        <sz val="6"/>
        <rFont val="Arial"/>
        <family val="2"/>
      </rPr>
      <t>(Se contabiliza como Acuerdo)</t>
    </r>
  </si>
  <si>
    <t>26 de julio</t>
  </si>
  <si>
    <t>Total de sesiones</t>
  </si>
  <si>
    <t>Tipo de sesión</t>
  </si>
  <si>
    <t>Total de números alfanuméricos asignados: 1648 que corresponden a Acuerdos, Resoluciones y Dictámenes.</t>
  </si>
  <si>
    <t>ord.</t>
  </si>
  <si>
    <t>ext.</t>
  </si>
  <si>
    <t>esp.</t>
  </si>
  <si>
    <t>23 de junio</t>
  </si>
  <si>
    <t>Totales</t>
  </si>
  <si>
    <t>ordinaria</t>
  </si>
  <si>
    <t>extraordinaria</t>
  </si>
  <si>
    <t>especial</t>
  </si>
  <si>
    <t>Documento</t>
  </si>
  <si>
    <t>Años</t>
  </si>
  <si>
    <t>25 de agosto</t>
  </si>
  <si>
    <r>
      <rPr>
        <b/>
        <sz val="6"/>
        <rFont val="Arial"/>
        <family val="2"/>
      </rPr>
      <t>Segundo Informe Trimestral</t>
    </r>
    <r>
      <rPr>
        <sz val="6"/>
        <rFont val="Arial"/>
        <family val="2"/>
      </rPr>
      <t xml:space="preserve"> de Actividades de la Junta General Ejecutiva correspondiente a los meses de abril, mayo y junio de 2023.</t>
    </r>
  </si>
  <si>
    <t>Intervenciones de los miembros del Consejo General con motivo del inicio del Proceso Electoral Federal 2023-2024.</t>
  </si>
  <si>
    <t>20 de septiembre</t>
  </si>
  <si>
    <r>
      <rPr>
        <b/>
        <sz val="6"/>
        <rFont val="Arial"/>
        <family val="2"/>
      </rPr>
      <t>INE/CG533/2023</t>
    </r>
    <r>
      <rPr>
        <sz val="6"/>
        <rFont val="Arial"/>
        <family val="2"/>
      </rPr>
      <t xml:space="preserve"> Programa de Trabajo de la Comisión Temporal del Voto de las y los Mexicanos Residentes en el Extranjero. </t>
    </r>
    <r>
      <rPr>
        <b/>
        <i/>
        <sz val="6"/>
        <rFont val="Arial"/>
        <family val="2"/>
      </rPr>
      <t xml:space="preserve">(Se contabiliza como Acuerdo)
</t>
    </r>
    <r>
      <rPr>
        <b/>
        <sz val="6"/>
        <rFont val="Arial"/>
        <family val="2"/>
      </rPr>
      <t>INE/CG539/2023</t>
    </r>
    <r>
      <rPr>
        <sz val="6"/>
        <rFont val="Arial"/>
        <family val="2"/>
      </rPr>
      <t xml:space="preserve"> Programa de Trabajo de la Comisión de Capacitación y Organización Electoral 2023-2024. </t>
    </r>
    <r>
      <rPr>
        <b/>
        <i/>
        <sz val="6"/>
        <rFont val="Arial"/>
        <family val="2"/>
      </rPr>
      <t>(Se contabiliza como Acuerdo)</t>
    </r>
  </si>
  <si>
    <r>
      <rPr>
        <b/>
        <sz val="6"/>
        <rFont val="Arial"/>
        <family val="2"/>
      </rPr>
      <t>INE/CG541/2023</t>
    </r>
    <r>
      <rPr>
        <sz val="6"/>
        <rFont val="Arial"/>
        <family val="2"/>
      </rPr>
      <t xml:space="preserve"> Plan de Trabajo de la Comisión Temporal de Debates. </t>
    </r>
    <r>
      <rPr>
        <b/>
        <i/>
        <sz val="6"/>
        <rFont val="Arial"/>
        <family val="2"/>
      </rPr>
      <t>(Se contabiliza como Acuerdo)</t>
    </r>
  </si>
  <si>
    <t>12 de octubre</t>
  </si>
  <si>
    <t>3 de noviembre</t>
  </si>
  <si>
    <t>9 de noviembre</t>
  </si>
  <si>
    <t>1 de diciembre</t>
  </si>
  <si>
    <r>
      <rPr>
        <b/>
        <sz val="6"/>
        <rFont val="Arial"/>
        <family val="2"/>
      </rPr>
      <t xml:space="preserve">Tercer informe trimestral </t>
    </r>
    <r>
      <rPr>
        <sz val="6"/>
        <rFont val="Arial"/>
        <family val="2"/>
      </rPr>
      <t>de actividades de la Junta General Ejecutiva, correspondiente a los meses de julio, agosto y septiembre de 2023.</t>
    </r>
  </si>
  <si>
    <r>
      <t xml:space="preserve">[...] sorteo del mes, que junto con el que le sigue en su orden, serán tomados como base para la insaculación de la ciudadanía que integrará las Mesas Directivas de Casilla en los procesos electorales 2023-2024. </t>
    </r>
    <r>
      <rPr>
        <b/>
        <i/>
        <sz val="6"/>
        <rFont val="Arial"/>
        <family val="2"/>
      </rPr>
      <t>(No se contabiliza)</t>
    </r>
  </si>
  <si>
    <r>
      <t xml:space="preserve">Se ordenó la devolución de las resoluciones identificadas como apdos. 7.6, 7.9 y 8.5 </t>
    </r>
    <r>
      <rPr>
        <b/>
        <i/>
        <sz val="6"/>
        <rFont val="Arial"/>
        <family val="2"/>
      </rPr>
      <t xml:space="preserve">(Se contabilizan como Acuerdos)
</t>
    </r>
    <r>
      <rPr>
        <sz val="6"/>
        <rFont val="Arial"/>
        <family val="2"/>
      </rPr>
      <t xml:space="preserve">Presentación del Programa de Trabajo del Comité Técnico de Evaluación del Padrón Electoral 2023-2024. </t>
    </r>
    <r>
      <rPr>
        <b/>
        <i/>
        <sz val="6"/>
        <rFont val="Arial"/>
        <family val="2"/>
      </rPr>
      <t>(Se contabiliza como Informe)</t>
    </r>
  </si>
  <si>
    <t>Total de números alfanuméricos asignados: 689 que corresponden a Acuerdos, Resoluciones y Dictámenes.</t>
  </si>
  <si>
    <t>11 de enero</t>
  </si>
  <si>
    <t>18 de enero</t>
  </si>
  <si>
    <r>
      <rPr>
        <b/>
        <sz val="6"/>
        <rFont val="Arial"/>
        <family val="2"/>
      </rPr>
      <t>INE/CG01/2024</t>
    </r>
    <r>
      <rPr>
        <sz val="6"/>
        <rFont val="Arial"/>
        <family val="2"/>
      </rPr>
      <t xml:space="preserve"> Informes Anuales que las Comisiones rinden al Consejo General del Instituto Nacional Electoral sobre el desarrollo de sus actividades durante el año 2023. </t>
    </r>
    <r>
      <rPr>
        <b/>
        <i/>
        <sz val="6"/>
        <rFont val="Arial"/>
        <family val="2"/>
      </rPr>
      <t xml:space="preserve">(Se contabiliza como Acuerdo)
</t>
    </r>
    <r>
      <rPr>
        <b/>
        <sz val="6"/>
        <rFont val="Arial"/>
        <family val="2"/>
      </rPr>
      <t>INE/CG02/2024</t>
    </r>
    <r>
      <rPr>
        <sz val="6"/>
        <rFont val="Arial"/>
        <family val="2"/>
      </rPr>
      <t xml:space="preserve"> Programas Anuales de Trabajo de las Comisiones del Consejo General del Instituto Nacional Electoral para el año 2024. </t>
    </r>
    <r>
      <rPr>
        <b/>
        <i/>
        <sz val="6"/>
        <rFont val="Arial"/>
        <family val="2"/>
      </rPr>
      <t>(Se contabiliza como Acuerdo)</t>
    </r>
  </si>
  <si>
    <r>
      <rPr>
        <b/>
        <sz val="6"/>
        <rFont val="Arial"/>
        <family val="2"/>
      </rPr>
      <t>INE/CG31/2024</t>
    </r>
    <r>
      <rPr>
        <sz val="6"/>
        <rFont val="Arial"/>
        <family val="2"/>
      </rPr>
      <t xml:space="preserve"> Informes Anuales que las Comisiones rinden al Consejo General del Instituto Nacional Electoral sobre el desarrollo de sus actividades durante el año 2023. </t>
    </r>
    <r>
      <rPr>
        <b/>
        <i/>
        <sz val="6"/>
        <rFont val="Arial"/>
        <family val="2"/>
      </rPr>
      <t xml:space="preserve">(Se contabiliza como Acuerdo)
</t>
    </r>
    <r>
      <rPr>
        <b/>
        <sz val="6"/>
        <rFont val="Arial"/>
        <family val="2"/>
      </rPr>
      <t>INE/CG32/2024</t>
    </r>
    <r>
      <rPr>
        <sz val="6"/>
        <rFont val="Arial"/>
        <family val="2"/>
      </rPr>
      <t xml:space="preserve"> Programas Anuales de Trabajo de las Comisiones del Consejo General del Instituto Nacional Electoral para el año 2024. </t>
    </r>
    <r>
      <rPr>
        <b/>
        <i/>
        <sz val="6"/>
        <rFont val="Arial"/>
        <family val="2"/>
      </rPr>
      <t>(Se contabiliza como Acuerdo)</t>
    </r>
    <r>
      <rPr>
        <sz val="6"/>
        <rFont val="Arial"/>
        <family val="2"/>
      </rPr>
      <t xml:space="preserve">
</t>
    </r>
    <r>
      <rPr>
        <b/>
        <sz val="6"/>
        <rFont val="Arial"/>
        <family val="2"/>
      </rPr>
      <t>INE/CG53/2024</t>
    </r>
    <r>
      <rPr>
        <sz val="6"/>
        <rFont val="Arial"/>
        <family val="2"/>
      </rPr>
      <t xml:space="preserve"> Programa Anual de Trabajo del Órgano Interno de Control correspondiente al ejercicio 2024. </t>
    </r>
    <r>
      <rPr>
        <b/>
        <i/>
        <sz val="6"/>
        <rFont val="Arial"/>
        <family val="2"/>
      </rPr>
      <t>(Se contabiliza como Acuerdo)</t>
    </r>
  </si>
  <si>
    <t>29 de febrero</t>
  </si>
  <si>
    <r>
      <t xml:space="preserve">[…] </t>
    </r>
    <r>
      <rPr>
        <b/>
        <sz val="6"/>
        <rFont val="Arial"/>
        <family val="2"/>
      </rPr>
      <t xml:space="preserve">sorteo </t>
    </r>
    <r>
      <rPr>
        <sz val="6"/>
        <rFont val="Arial"/>
        <family val="2"/>
      </rPr>
      <t xml:space="preserve">de la letra, a partir de la cual, con base en el primer apellido, se seleccionará a la ciudadanía que integrará las Mesas Directivas de Casilla en el Proceso Electoral 2023-2024. </t>
    </r>
    <r>
      <rPr>
        <b/>
        <i/>
        <sz val="6"/>
        <rFont val="Arial"/>
        <family val="2"/>
      </rPr>
      <t>(No se contabiliza)</t>
    </r>
  </si>
  <si>
    <t>8 de marzo</t>
  </si>
  <si>
    <r>
      <rPr>
        <b/>
        <sz val="6"/>
        <rFont val="Arial"/>
        <family val="2"/>
      </rPr>
      <t xml:space="preserve">Primer informe trimestral </t>
    </r>
    <r>
      <rPr>
        <sz val="6"/>
        <rFont val="Arial"/>
        <family val="2"/>
      </rPr>
      <t>de actividades de la Junta General Ejecutiva, correspondiente a los meses de enero, febrero y marzo de 2024.</t>
    </r>
  </si>
  <si>
    <r>
      <rPr>
        <b/>
        <sz val="6"/>
        <rFont val="Arial"/>
        <family val="2"/>
      </rPr>
      <t xml:space="preserve">Procedimiento muestral </t>
    </r>
    <r>
      <rPr>
        <sz val="6"/>
        <rFont val="Arial"/>
        <family val="2"/>
      </rPr>
      <t xml:space="preserve">para la verificación de las medidas de seguridad en la documentación electoral y la certificación de las características y calidad del líquido indeleble del Proceso Electoral Federal 2023-2024. </t>
    </r>
    <r>
      <rPr>
        <b/>
        <i/>
        <sz val="6"/>
        <rFont val="Arial"/>
        <family val="2"/>
      </rPr>
      <t>(No se contabiliza)</t>
    </r>
  </si>
  <si>
    <t>30 de abril</t>
  </si>
  <si>
    <r>
      <t xml:space="preserve">Se ordenó la devolución de la resolución identificada como apdo. 7.41 </t>
    </r>
    <r>
      <rPr>
        <b/>
        <i/>
        <sz val="6"/>
        <rFont val="Arial"/>
        <family val="2"/>
      </rPr>
      <t>(Se contabiliza como Acuerdo)</t>
    </r>
    <r>
      <rPr>
        <sz val="6"/>
        <rFont val="Arial"/>
        <family val="2"/>
      </rPr>
      <t xml:space="preserve">
</t>
    </r>
    <r>
      <rPr>
        <b/>
        <sz val="6"/>
        <rFont val="Arial"/>
        <family val="2"/>
      </rPr>
      <t xml:space="preserve">Cuarto informe trimestral </t>
    </r>
    <r>
      <rPr>
        <sz val="6"/>
        <rFont val="Arial"/>
        <family val="2"/>
      </rPr>
      <t xml:space="preserve">de actividades de la Junta General Ejecutiva, correspondiente a los meses de octubre, noviembre y diciembre de 2023.
</t>
    </r>
    <r>
      <rPr>
        <b/>
        <sz val="6"/>
        <rFont val="Arial"/>
        <family val="2"/>
      </rPr>
      <t xml:space="preserve">Informe anual </t>
    </r>
    <r>
      <rPr>
        <sz val="6"/>
        <rFont val="Arial"/>
        <family val="2"/>
      </rPr>
      <t>de actividades de la Junta General Ejecutiva 2023.</t>
    </r>
  </si>
  <si>
    <t>16 de mayo</t>
  </si>
  <si>
    <r>
      <rPr>
        <b/>
        <sz val="6"/>
        <rFont val="Arial"/>
        <family val="2"/>
      </rPr>
      <t xml:space="preserve">Intervención </t>
    </r>
    <r>
      <rPr>
        <sz val="6"/>
        <rFont val="Arial"/>
        <family val="2"/>
      </rPr>
      <t xml:space="preserve">de la Consejera Presidenta del Consejo General, a diez años del Sistema Nacional de Elecciones y del primer año de gestión, en términos del artículo 7, numeral 1, inciso d) del Reglamento de Sesiones del Consejo General. </t>
    </r>
    <r>
      <rPr>
        <b/>
        <i/>
        <sz val="6"/>
        <rFont val="Arial"/>
        <family val="2"/>
      </rPr>
      <t>(Se contabiliza como Informe)</t>
    </r>
  </si>
  <si>
    <r>
      <rPr>
        <b/>
        <sz val="6"/>
        <rFont val="Arial"/>
        <family val="2"/>
      </rPr>
      <t xml:space="preserve">Intervención </t>
    </r>
    <r>
      <rPr>
        <sz val="6"/>
        <rFont val="Arial"/>
        <family val="2"/>
      </rPr>
      <t>de la Consejera Presidenta del Consejo General y en su caso de las Consejeras y los Consejeros Electorales, en el marco de la próxima conclusión de la etapa de preparación de la elección del proceso electoral 2023-2024, en términos del artículo 225, numeral 2, inciso a) de la Ley General de Instituciones y Procedimientos Electorales.</t>
    </r>
    <r>
      <rPr>
        <b/>
        <i/>
        <sz val="6"/>
        <rFont val="Arial"/>
        <family val="2"/>
      </rPr>
      <t xml:space="preserve"> (Se contabiliza como Informe)</t>
    </r>
  </si>
  <si>
    <t>1 de junio</t>
  </si>
  <si>
    <t>5 y 7 de junio</t>
  </si>
  <si>
    <r>
      <rPr>
        <b/>
        <sz val="6"/>
        <rFont val="Arial"/>
        <family val="2"/>
      </rPr>
      <t xml:space="preserve">Jornada Electoral del Proceso Electoral Federal 2023-2024
</t>
    </r>
    <r>
      <rPr>
        <sz val="6"/>
        <rFont val="Arial"/>
        <family val="2"/>
      </rPr>
      <t xml:space="preserve">
De los informes identificados en el orden del día como puntos 2 al 8 no se circuló ningún documento. </t>
    </r>
    <r>
      <rPr>
        <b/>
        <i/>
        <sz val="6"/>
        <rFont val="Arial"/>
        <family val="2"/>
      </rPr>
      <t>(Se contabilizan como Informes)</t>
    </r>
  </si>
  <si>
    <r>
      <rPr>
        <b/>
        <sz val="6"/>
        <rFont val="Arial"/>
        <family val="2"/>
      </rPr>
      <t xml:space="preserve">Sesión Permanente. Cómputos distritales de Pdte., Dip. y Sen.
</t>
    </r>
    <r>
      <rPr>
        <sz val="6"/>
        <rFont val="Arial"/>
        <family val="2"/>
      </rPr>
      <t xml:space="preserve">
De los informes identificados en el orden del día como puntos 1 al 3 no se circuló ningún documento. </t>
    </r>
    <r>
      <rPr>
        <b/>
        <i/>
        <sz val="6"/>
        <rFont val="Arial"/>
        <family val="2"/>
      </rPr>
      <t>(Se contabilizan como Informes)</t>
    </r>
  </si>
  <si>
    <t>9 de junio</t>
  </si>
  <si>
    <r>
      <t xml:space="preserve">Sesión Permanente. Cómputo Local aleatorio de Senadores
</t>
    </r>
    <r>
      <rPr>
        <sz val="6"/>
        <rFont val="Arial"/>
        <family val="2"/>
      </rPr>
      <t xml:space="preserve">De los informes identificados en el orden del día como puntos 1 al 3 no se circuló ningún documento. </t>
    </r>
    <r>
      <rPr>
        <b/>
        <i/>
        <sz val="6"/>
        <rFont val="Arial"/>
        <family val="2"/>
      </rPr>
      <t>(Se contabilizan como Informes)</t>
    </r>
  </si>
  <si>
    <t>27 de junio</t>
  </si>
  <si>
    <t>31 de julio</t>
  </si>
  <si>
    <r>
      <rPr>
        <b/>
        <sz val="6"/>
        <rFont val="Arial"/>
        <family val="2"/>
      </rPr>
      <t xml:space="preserve">Segundo informe trimestral </t>
    </r>
    <r>
      <rPr>
        <sz val="6"/>
        <rFont val="Arial"/>
        <family val="2"/>
      </rPr>
      <t>de actividades de la Junta General Ejecutiva, correspondiente a los meses de abril, mayo y junio de 2024.</t>
    </r>
  </si>
  <si>
    <t>29 de agosto</t>
  </si>
  <si>
    <t>19 de septiembre</t>
  </si>
  <si>
    <t>23 de septiembre</t>
  </si>
  <si>
    <r>
      <t xml:space="preserve">INE/CG2231/2024 </t>
    </r>
    <r>
      <rPr>
        <sz val="6"/>
        <rFont val="Arial"/>
        <family val="2"/>
      </rPr>
      <t>Programa de Trabajo de la Comisión de Capacitación Electoral y Educación Cívica septiembre a diciembre de 2024.</t>
    </r>
    <r>
      <rPr>
        <b/>
        <sz val="6"/>
        <rFont val="Arial"/>
        <family val="2"/>
      </rPr>
      <t xml:space="preserve"> </t>
    </r>
    <r>
      <rPr>
        <b/>
        <i/>
        <sz val="6"/>
        <rFont val="Arial"/>
        <family val="2"/>
      </rPr>
      <t xml:space="preserve">(Se contabiliza como acuerdo)
</t>
    </r>
    <r>
      <rPr>
        <b/>
        <sz val="6"/>
        <rFont val="Arial"/>
        <family val="2"/>
      </rPr>
      <t xml:space="preserve">
INE/CG2236/2024 </t>
    </r>
    <r>
      <rPr>
        <sz val="6"/>
        <rFont val="Arial"/>
        <family val="2"/>
      </rPr>
      <t xml:space="preserve">Programa de Trabajo de la Comisión Temporal para el Seguimiento de los Procesos electorales Locales 2024-2025. </t>
    </r>
    <r>
      <rPr>
        <b/>
        <i/>
        <sz val="6"/>
        <rFont val="Arial"/>
        <family val="2"/>
      </rPr>
      <t>(Se contabiliza como acuerdo)</t>
    </r>
  </si>
  <si>
    <r>
      <t xml:space="preserve">INE/CG2245/2024 </t>
    </r>
    <r>
      <rPr>
        <sz val="6"/>
        <rFont val="Arial"/>
        <family val="2"/>
      </rPr>
      <t xml:space="preserve">Programa de Trabajo de la Comisión de Organización Electoral del periodo de septiembre a diciembre 2024. </t>
    </r>
    <r>
      <rPr>
        <b/>
        <i/>
        <sz val="6"/>
        <rFont val="Arial"/>
        <family val="2"/>
      </rPr>
      <t xml:space="preserve">(Se contabiliza como acuerdo) 
</t>
    </r>
    <r>
      <rPr>
        <b/>
        <sz val="6"/>
        <rFont val="Arial"/>
        <family val="2"/>
      </rPr>
      <t xml:space="preserve">
INE/CG2247/2024 </t>
    </r>
    <r>
      <rPr>
        <sz val="6"/>
        <rFont val="Arial"/>
        <family val="2"/>
      </rPr>
      <t xml:space="preserve">Programa de Trabajo de la Comisión Temporal del Voto de las y los Mexicanos Residentes en el Extranjero, para el periodo del 5 de septiembre de 2024 hasta la primera semana del mes de septiembre de 2025. </t>
    </r>
    <r>
      <rPr>
        <b/>
        <i/>
        <sz val="6"/>
        <rFont val="Arial"/>
        <family val="2"/>
      </rPr>
      <t>(Se contabiliza como acuerdo)</t>
    </r>
  </si>
  <si>
    <t>4 de noviembre</t>
  </si>
  <si>
    <t>21 de noviembre</t>
  </si>
  <si>
    <t>27 de noviembre</t>
  </si>
  <si>
    <t>13 de diciembre</t>
  </si>
  <si>
    <r>
      <t xml:space="preserve">Sesión </t>
    </r>
    <r>
      <rPr>
        <sz val="6"/>
        <rFont val="Arial"/>
        <family val="2"/>
      </rPr>
      <t>del Proceso Electoral Extraordinario 2024-2025 para diversos cargos del Poder Judicial de la Federación.</t>
    </r>
  </si>
  <si>
    <t>20 de diciembre</t>
  </si>
  <si>
    <r>
      <t xml:space="preserve">[…] </t>
    </r>
    <r>
      <rPr>
        <b/>
        <sz val="6"/>
        <rFont val="Arial"/>
        <family val="2"/>
      </rPr>
      <t xml:space="preserve">sorteo </t>
    </r>
    <r>
      <rPr>
        <sz val="6"/>
        <rFont val="Arial"/>
        <family val="2"/>
      </rPr>
      <t xml:space="preserve">del mes, que junto con el que le sigue en su orden, serán tomados como base para la insaculación de la ciudadanía que integrarán las Mesas Directivas de Casilla en los Procesos Electorales Locales 2024-2025 y en el Proceso Electoral Extraordinario del Poder Judicial de la Federación 2024-2025. </t>
    </r>
    <r>
      <rPr>
        <b/>
        <i/>
        <sz val="6"/>
        <rFont val="Arial"/>
        <family val="2"/>
      </rPr>
      <t>(No se contabiliza)</t>
    </r>
    <r>
      <rPr>
        <sz val="6"/>
        <rFont val="Arial"/>
        <family val="2"/>
      </rPr>
      <t xml:space="preserve">
</t>
    </r>
    <r>
      <rPr>
        <b/>
        <sz val="6"/>
        <rFont val="Arial"/>
        <family val="2"/>
      </rPr>
      <t xml:space="preserve">Tercer informe trimestral </t>
    </r>
    <r>
      <rPr>
        <sz val="6"/>
        <rFont val="Arial"/>
        <family val="2"/>
      </rPr>
      <t>de actividades de la Junta General Ejecutiva, correspondiente a los meses de julio, agosto y septiembre de 2024.</t>
    </r>
  </si>
  <si>
    <t>Inicio del Proceso Electoral Extraordinario 2024-2025 para diversos cargos del Poder Judicial de la Federación.</t>
  </si>
  <si>
    <r>
      <t>Sesión</t>
    </r>
    <r>
      <rPr>
        <sz val="6"/>
        <rFont val="Arial"/>
        <family val="2"/>
      </rPr>
      <t xml:space="preserve"> del Proceso Electoral Extraordinario 2024-2025 para diversos cargos del Poder Judicial de la Federación.</t>
    </r>
  </si>
  <si>
    <t>Total de números alfanuméricos asignados: 2501 que corresponden a Acuerdos, Resoluciones y Dictámenes.</t>
  </si>
  <si>
    <t>16 de enero</t>
  </si>
  <si>
    <r>
      <rPr>
        <b/>
        <sz val="6"/>
        <rFont val="Arial"/>
        <family val="2"/>
      </rPr>
      <t xml:space="preserve">Sesión </t>
    </r>
    <r>
      <rPr>
        <sz val="6"/>
        <rFont val="Arial"/>
        <family val="2"/>
      </rPr>
      <t xml:space="preserve">del Proceso Electoral Extraordinario 2024-2025 para diversos cargos del Poder Judicial de la Federación.
Estudio de factibilidad de modificación a la reglamentación interna para el Proceso Electoral Extraordinario del Poder Judicial de la Federación 2024-2025. </t>
    </r>
    <r>
      <rPr>
        <b/>
        <i/>
        <sz val="6"/>
        <rFont val="Arial"/>
        <family val="2"/>
      </rPr>
      <t>(Se contabiliza como Informe)</t>
    </r>
  </si>
  <si>
    <r>
      <rPr>
        <b/>
        <sz val="6"/>
        <rFont val="Arial"/>
        <family val="2"/>
      </rPr>
      <t>INE/CG06/2025</t>
    </r>
    <r>
      <rPr>
        <sz val="6"/>
        <rFont val="Arial"/>
        <family val="2"/>
      </rPr>
      <t xml:space="preserve"> Informes Anuales que las Comisiones rinden al Consejo General del Instituto Nacional Electoral sobre el desarrollo de sus actividades durante el año 2024.</t>
    </r>
    <r>
      <rPr>
        <b/>
        <i/>
        <sz val="6"/>
        <rFont val="Arial"/>
        <family val="2"/>
      </rPr>
      <t xml:space="preserve"> (Se contabiliza como Acuerdo)</t>
    </r>
    <r>
      <rPr>
        <sz val="6"/>
        <rFont val="Arial"/>
        <family val="2"/>
      </rPr>
      <t xml:space="preserve">
</t>
    </r>
    <r>
      <rPr>
        <b/>
        <sz val="6"/>
        <rFont val="Arial"/>
        <family val="2"/>
      </rPr>
      <t xml:space="preserve">INE/CG07/2025  </t>
    </r>
    <r>
      <rPr>
        <sz val="6"/>
        <rFont val="Arial"/>
        <family val="2"/>
      </rPr>
      <t xml:space="preserve">Programas y Planes Anuales de Trabajo de las Comisiones del Consejo General del Instituto Nacional Electoral para el año 2025. </t>
    </r>
    <r>
      <rPr>
        <b/>
        <i/>
        <sz val="6"/>
        <rFont val="Arial"/>
        <family val="2"/>
      </rPr>
      <t>(Se contabiliza como Acuerdo)</t>
    </r>
  </si>
  <si>
    <r>
      <rPr>
        <b/>
        <sz val="6"/>
        <rFont val="Arial"/>
        <family val="2"/>
      </rPr>
      <t xml:space="preserve">Sesión </t>
    </r>
    <r>
      <rPr>
        <sz val="6"/>
        <rFont val="Arial"/>
        <family val="2"/>
      </rPr>
      <t>del Proceso Electoral Extraordinario 2024-2025 para diversos cargos del Poder Judicial de la Federación.</t>
    </r>
  </si>
  <si>
    <r>
      <rPr>
        <b/>
        <sz val="6"/>
        <rFont val="Arial"/>
        <family val="2"/>
      </rPr>
      <t>INE/CG25/2025</t>
    </r>
    <r>
      <rPr>
        <sz val="6"/>
        <rFont val="Arial"/>
        <family val="2"/>
      </rPr>
      <t xml:space="preserve"> Informes Anuales que las Comisiones rinden al Consejo General del Instituto Nacional Electoral sobre el desarrollo de sus actividades durante el año 2024.</t>
    </r>
    <r>
      <rPr>
        <b/>
        <i/>
        <sz val="6"/>
        <rFont val="Arial"/>
        <family val="2"/>
      </rPr>
      <t xml:space="preserve"> (Se contabiliza como Acuerdo)</t>
    </r>
    <r>
      <rPr>
        <sz val="6"/>
        <rFont val="Arial"/>
        <family val="2"/>
      </rPr>
      <t xml:space="preserve">
</t>
    </r>
    <r>
      <rPr>
        <b/>
        <sz val="6"/>
        <rFont val="Arial"/>
        <family val="2"/>
      </rPr>
      <t xml:space="preserve">INE/CG26/2025  </t>
    </r>
    <r>
      <rPr>
        <sz val="6"/>
        <rFont val="Arial"/>
        <family val="2"/>
      </rPr>
      <t xml:space="preserve">Programas y Planes Anuales de Trabajo de las Comisiones del Consejo General del Instituto Nacional Electoral para el año 2025. </t>
    </r>
    <r>
      <rPr>
        <b/>
        <i/>
        <sz val="6"/>
        <rFont val="Arial"/>
        <family val="2"/>
      </rPr>
      <t>(Se contabiliza como Acuerdo)</t>
    </r>
  </si>
  <si>
    <r>
      <rPr>
        <b/>
        <sz val="6"/>
        <rFont val="Arial"/>
        <family val="2"/>
      </rPr>
      <t>INE/CG28/2025</t>
    </r>
    <r>
      <rPr>
        <sz val="6"/>
        <rFont val="Arial"/>
        <family val="2"/>
      </rPr>
      <t xml:space="preserve"> Informes Anuales que las Comisiones rinden al Consejo General del Instituto Nacional Electoral sobre el desarrollo de sus actividades durante el año 2024.</t>
    </r>
    <r>
      <rPr>
        <b/>
        <i/>
        <sz val="6"/>
        <rFont val="Arial"/>
        <family val="2"/>
      </rPr>
      <t xml:space="preserve"> (Se contabiliza como Acuerdo)</t>
    </r>
    <r>
      <rPr>
        <sz val="6"/>
        <rFont val="Arial"/>
        <family val="2"/>
      </rPr>
      <t xml:space="preserve">
</t>
    </r>
    <r>
      <rPr>
        <b/>
        <sz val="6"/>
        <rFont val="Arial"/>
        <family val="2"/>
      </rPr>
      <t xml:space="preserve">INE/CG29/2025  </t>
    </r>
    <r>
      <rPr>
        <sz val="6"/>
        <rFont val="Arial"/>
        <family val="2"/>
      </rPr>
      <t xml:space="preserve">Programas y Planes Anuales de Trabajo de las Comisiones del Consejo General del Instituto Nacional Electoral para el año 2025. </t>
    </r>
    <r>
      <rPr>
        <b/>
        <i/>
        <sz val="6"/>
        <rFont val="Arial"/>
        <family val="2"/>
      </rPr>
      <t>(Se contabiliza como Acuerdo)</t>
    </r>
    <r>
      <rPr>
        <sz val="6"/>
        <rFont val="Arial"/>
        <family val="2"/>
      </rPr>
      <t xml:space="preserve">
</t>
    </r>
    <r>
      <rPr>
        <b/>
        <sz val="6"/>
        <rFont val="Arial"/>
        <family val="2"/>
      </rPr>
      <t xml:space="preserve">Cuarto informe trimestral </t>
    </r>
    <r>
      <rPr>
        <sz val="6"/>
        <rFont val="Arial"/>
        <family val="2"/>
      </rPr>
      <t xml:space="preserve">de actividades de la Junta General Ejecutiva, correspondiente a los meses de octubre, noviembre y diciembre de 2024.
</t>
    </r>
    <r>
      <rPr>
        <b/>
        <sz val="6"/>
        <rFont val="Arial"/>
        <family val="2"/>
      </rPr>
      <t xml:space="preserve">Informe anual </t>
    </r>
    <r>
      <rPr>
        <sz val="6"/>
        <rFont val="Arial"/>
        <family val="2"/>
      </rPr>
      <t>de actividades de la Junta General Ejecutiva 2024.</t>
    </r>
  </si>
  <si>
    <r>
      <t xml:space="preserve">[…] </t>
    </r>
    <r>
      <rPr>
        <b/>
        <sz val="6"/>
        <rFont val="Arial"/>
        <family val="2"/>
      </rPr>
      <t xml:space="preserve">sorteo </t>
    </r>
    <r>
      <rPr>
        <sz val="6"/>
        <rFont val="Arial"/>
        <family val="2"/>
      </rPr>
      <t xml:space="preserve">de la letra, a partir de la cual, con base en el primer apellido, se seleccionará a la ciudadanía que integrará las Mesas Directivas de Casilla en los Procesos Electorales Locales 2024-2025 y las Mesas Directivas de Casilla Seccionales en el Proceso Electoral Extraordinario del Poder Judicial de la Federación 2024-2025. </t>
    </r>
    <r>
      <rPr>
        <b/>
        <i/>
        <sz val="6"/>
        <rFont val="Arial"/>
        <family val="2"/>
      </rPr>
      <t>(No se contabiliza)</t>
    </r>
  </si>
  <si>
    <t>13 de febrero</t>
  </si>
  <si>
    <t>20 de febrero</t>
  </si>
  <si>
    <t xml:space="preserve">4 de marzo </t>
  </si>
  <si>
    <t>26 de marzo</t>
  </si>
  <si>
    <t>2 de abril</t>
  </si>
  <si>
    <r>
      <rPr>
        <b/>
        <sz val="6"/>
        <rFont val="Arial"/>
        <family val="2"/>
      </rPr>
      <t xml:space="preserve">Sesión </t>
    </r>
    <r>
      <rPr>
        <sz val="6"/>
        <rFont val="Arial"/>
        <family val="2"/>
      </rPr>
      <t xml:space="preserve">del Proceso Electoral Extraordinario 2024-2025 para diversos cargos del Poder Judicial de la Federación.
</t>
    </r>
    <r>
      <rPr>
        <b/>
        <sz val="6"/>
        <rFont val="Arial"/>
        <family val="2"/>
      </rPr>
      <t xml:space="preserve">Procedimiento muestral </t>
    </r>
    <r>
      <rPr>
        <sz val="6"/>
        <rFont val="Arial"/>
        <family val="2"/>
      </rPr>
      <t xml:space="preserve">para la verificación de las medidas de seguridad en la documentación electoral y de las características y calidad del líquido indeleble del Proceso Electoral Extraordinario para la elección de diversos cargos del Poder Judicial de la Federación 2024-2025. </t>
    </r>
    <r>
      <rPr>
        <b/>
        <i/>
        <sz val="6"/>
        <rFont val="Arial"/>
        <family val="2"/>
      </rPr>
      <t>(No se contabiliza)</t>
    </r>
  </si>
  <si>
    <r>
      <t xml:space="preserve">Sesión Permanente. 
Cómputo en los 300 Consejos Distritales. </t>
    </r>
    <r>
      <rPr>
        <b/>
        <i/>
        <sz val="6"/>
        <rFont val="Arial"/>
        <family val="2"/>
      </rPr>
      <t xml:space="preserve">(Del 1 al 10 de junio de 2025)
</t>
    </r>
  </si>
  <si>
    <t>1 al 10 de junio</t>
  </si>
  <si>
    <r>
      <rPr>
        <b/>
        <sz val="6"/>
        <rFont val="Arial"/>
        <family val="2"/>
      </rPr>
      <t xml:space="preserve">Sesión </t>
    </r>
    <r>
      <rPr>
        <sz val="6"/>
        <rFont val="Arial"/>
        <family val="2"/>
      </rPr>
      <t xml:space="preserve">del Proceso Electoral Extraordinario 2024-2025 para diversos cargos del Poder Judicial de la Federación.
</t>
    </r>
    <r>
      <rPr>
        <b/>
        <sz val="6"/>
        <rFont val="Arial"/>
        <family val="2"/>
      </rPr>
      <t>Sumatoria nacional y declaración de validez de la elección de los diversos cargos del Poder Judicial de la Federación 2024-2025.</t>
    </r>
  </si>
  <si>
    <r>
      <rPr>
        <b/>
        <sz val="6"/>
        <rFont val="Arial"/>
        <family val="2"/>
      </rPr>
      <t xml:space="preserve">Sesión </t>
    </r>
    <r>
      <rPr>
        <sz val="6"/>
        <rFont val="Arial"/>
        <family val="2"/>
      </rPr>
      <t xml:space="preserve">del Proceso Electoral Extraordinario 2024-2025 para diversos cargos del Poder Judicial de la Federación.
</t>
    </r>
    <r>
      <rPr>
        <b/>
        <sz val="6"/>
        <rFont val="Arial"/>
        <family val="2"/>
      </rPr>
      <t xml:space="preserve">Acto Protocolario. </t>
    </r>
    <r>
      <rPr>
        <sz val="6"/>
        <rFont val="Arial"/>
        <family val="2"/>
      </rPr>
      <t xml:space="preserve">Entrega de las constancias de mayoría a las candidaturas que resultaron ganadoras conforme a los Acuerdos sobre los cómputos, sumatoria, declaración de validez de la elección. </t>
    </r>
    <r>
      <rPr>
        <b/>
        <i/>
        <sz val="6"/>
        <rFont val="Arial"/>
        <family val="2"/>
      </rPr>
      <t>(No se circula ningún tipo de documento)</t>
    </r>
  </si>
  <si>
    <t>15, 16 de junio y 3 de julio</t>
  </si>
  <si>
    <r>
      <rPr>
        <b/>
        <sz val="6"/>
        <rFont val="Arial"/>
        <family val="2"/>
      </rPr>
      <t xml:space="preserve">Jornada Electoral del Proceso Electoral Extraordinario 2024-2025 para diversos cargos del Poder Judicial de la Federación.
</t>
    </r>
    <r>
      <rPr>
        <sz val="6"/>
        <rFont val="Arial"/>
        <family val="2"/>
      </rPr>
      <t xml:space="preserve">
</t>
    </r>
    <r>
      <rPr>
        <b/>
        <sz val="6"/>
        <rFont val="Arial"/>
        <family val="2"/>
      </rPr>
      <t xml:space="preserve">Procedimiento de validación </t>
    </r>
    <r>
      <rPr>
        <sz val="6"/>
        <rFont val="Arial"/>
        <family val="2"/>
      </rPr>
      <t xml:space="preserve">del Sistema Informático de Cómputos para la Elección de diversos cargos del Poder Judicial de la Federación. </t>
    </r>
    <r>
      <rPr>
        <b/>
        <i/>
        <sz val="6"/>
        <rFont val="Arial"/>
        <family val="2"/>
      </rPr>
      <t>(No se contabiliza)</t>
    </r>
    <r>
      <rPr>
        <sz val="6"/>
        <rFont val="Arial"/>
        <family val="2"/>
      </rPr>
      <t xml:space="preserve">
</t>
    </r>
  </si>
  <si>
    <r>
      <rPr>
        <b/>
        <sz val="6"/>
        <rFont val="Arial"/>
        <family val="2"/>
      </rPr>
      <t>Sesión</t>
    </r>
    <r>
      <rPr>
        <sz val="6"/>
        <rFont val="Arial"/>
        <family val="2"/>
      </rPr>
      <t xml:space="preserve"> del Proceso Electoral Extraordinario 2024-2025 para diversos cargos del Poder Judicial de la Federación.
</t>
    </r>
    <r>
      <rPr>
        <b/>
        <sz val="6"/>
        <rFont val="Arial"/>
        <family val="2"/>
      </rPr>
      <t>Entrega de las constancias</t>
    </r>
    <r>
      <rPr>
        <sz val="6"/>
        <rFont val="Arial"/>
        <family val="2"/>
      </rPr>
      <t xml:space="preserve"> a las candidaturas electas para los cargos de Magistradas y Magistrados de Circuito de los Tribunales Colegiados de Circuito y Juezas y Jueces de Distrito.</t>
    </r>
    <r>
      <rPr>
        <b/>
        <i/>
        <sz val="6"/>
        <rFont val="Arial"/>
        <family val="2"/>
      </rPr>
      <t>(No se contabiliza)</t>
    </r>
  </si>
  <si>
    <r>
      <rPr>
        <b/>
        <sz val="6"/>
        <rFont val="Arial"/>
        <family val="2"/>
      </rPr>
      <t>Sesión</t>
    </r>
    <r>
      <rPr>
        <sz val="6"/>
        <rFont val="Arial"/>
        <family val="2"/>
      </rPr>
      <t xml:space="preserve"> del Proceso Electoral Extraordinario 2024-2025 para diversos cargos del Poder Judicial de la Federación.
</t>
    </r>
    <r>
      <rPr>
        <b/>
        <sz val="6"/>
        <rFont val="Arial"/>
        <family val="2"/>
      </rPr>
      <t>Entrega de las constancias</t>
    </r>
    <r>
      <rPr>
        <sz val="6"/>
        <rFont val="Arial"/>
        <family val="2"/>
      </rPr>
      <t xml:space="preserve"> a las candidaturas electas para los cargos de Magistradas y Magistrados de Circuito de los Tribunales Colegiados de Circuito y Juezas y Jueces de Distrito. </t>
    </r>
    <r>
      <rPr>
        <b/>
        <i/>
        <sz val="6"/>
        <rFont val="Arial"/>
        <family val="2"/>
      </rPr>
      <t>(No se contabiliza)</t>
    </r>
  </si>
  <si>
    <r>
      <rPr>
        <b/>
        <sz val="6"/>
        <rFont val="Arial"/>
        <family val="2"/>
      </rPr>
      <t xml:space="preserve">Primer informe trimestral </t>
    </r>
    <r>
      <rPr>
        <sz val="6"/>
        <rFont val="Arial"/>
        <family val="2"/>
      </rPr>
      <t>de actividades de la Junta General Ejecutiva, correspondiente a los meses de enero, febrero y marzo de 2025.</t>
    </r>
  </si>
  <si>
    <r>
      <rPr>
        <b/>
        <sz val="6"/>
        <rFont val="Arial"/>
        <family val="2"/>
      </rPr>
      <t xml:space="preserve">Estrategia Integral </t>
    </r>
    <r>
      <rPr>
        <sz val="6"/>
        <rFont val="Arial"/>
        <family val="2"/>
      </rPr>
      <t>de Promoción del Voto de las Mexicanas y los Mexicanos Residentes en el Extranjero 2025-2027.</t>
    </r>
    <r>
      <rPr>
        <b/>
        <i/>
        <sz val="6"/>
        <rFont val="Arial"/>
        <family val="2"/>
      </rPr>
      <t xml:space="preserve"> (Se contabiliza como Informe)</t>
    </r>
    <r>
      <rPr>
        <sz val="6"/>
        <rFont val="Arial"/>
        <family val="2"/>
      </rPr>
      <t xml:space="preserve">
</t>
    </r>
    <r>
      <rPr>
        <b/>
        <sz val="6"/>
        <rFont val="Arial"/>
        <family val="2"/>
      </rPr>
      <t xml:space="preserve">Proyectos e iniciativas </t>
    </r>
    <r>
      <rPr>
        <sz val="6"/>
        <rFont val="Arial"/>
        <family val="2"/>
      </rPr>
      <t xml:space="preserve">que forman parte de la Estrategia de Transformación Digital del Registro Federal de Electores. </t>
    </r>
    <r>
      <rPr>
        <b/>
        <i/>
        <sz val="6"/>
        <rFont val="Arial"/>
        <family val="2"/>
      </rPr>
      <t xml:space="preserve"> (Se contabiliza como Acuerdo)</t>
    </r>
    <r>
      <rPr>
        <sz val="6"/>
        <rFont val="Arial"/>
        <family val="2"/>
      </rPr>
      <t xml:space="preserve">
</t>
    </r>
    <r>
      <rPr>
        <b/>
        <sz val="6"/>
        <rFont val="Arial"/>
        <family val="2"/>
      </rPr>
      <t xml:space="preserve">Segundo informe trimestral </t>
    </r>
    <r>
      <rPr>
        <sz val="6"/>
        <rFont val="Arial"/>
        <family val="2"/>
      </rPr>
      <t>de actividades de la Junta General Ejecutiva, correspondiente a los meses de abril, mayo y junio de 2025.</t>
    </r>
  </si>
  <si>
    <r>
      <rPr>
        <b/>
        <sz val="6"/>
        <rFont val="Arial"/>
        <family val="2"/>
      </rPr>
      <t>INE/CG357/2025</t>
    </r>
    <r>
      <rPr>
        <sz val="6"/>
        <rFont val="Arial"/>
        <family val="2"/>
      </rPr>
      <t xml:space="preserve"> Programa Anual de Trabajo del Órgano Interno de Control correspondiente al ejercicio 2025. </t>
    </r>
    <r>
      <rPr>
        <b/>
        <i/>
        <sz val="6"/>
        <rFont val="Arial"/>
        <family val="2"/>
      </rPr>
      <t>(Se contabiliza como Acuerdo)</t>
    </r>
  </si>
  <si>
    <r>
      <rPr>
        <b/>
        <sz val="6"/>
        <rFont val="Arial"/>
        <family val="2"/>
      </rPr>
      <t xml:space="preserve">Programa de Trabajo </t>
    </r>
    <r>
      <rPr>
        <sz val="6"/>
        <rFont val="Arial"/>
        <family val="2"/>
      </rPr>
      <t xml:space="preserve">de la Comisión Temporal para el Seguimiento de los Procesos Electorales Locales 2025-2026. </t>
    </r>
    <r>
      <rPr>
        <b/>
        <i/>
        <sz val="6"/>
        <rFont val="Arial"/>
        <family val="2"/>
      </rPr>
      <t>(Se contabiliza como Informe)</t>
    </r>
  </si>
  <si>
    <r>
      <rPr>
        <b/>
        <sz val="6"/>
        <rFont val="Arial"/>
        <family val="2"/>
      </rPr>
      <t>Sesión</t>
    </r>
    <r>
      <rPr>
        <sz val="6"/>
        <rFont val="Arial"/>
        <family val="2"/>
      </rPr>
      <t xml:space="preserve"> del Proceso Electoral Extraordinario 2024-2025 para diversos cargos del Poder Judicial de la Federación.
</t>
    </r>
    <r>
      <rPr>
        <b/>
        <sz val="6"/>
        <rFont val="Arial"/>
        <family val="2"/>
      </rPr>
      <t xml:space="preserve">
NOTA: </t>
    </r>
    <r>
      <rPr>
        <sz val="6"/>
        <rFont val="Arial"/>
        <family val="2"/>
      </rPr>
      <t xml:space="preserve">Se convocó para el día 26 de junio y se realizó el día </t>
    </r>
    <r>
      <rPr>
        <b/>
        <u/>
        <sz val="6"/>
        <rFont val="Arial"/>
        <family val="2"/>
      </rPr>
      <t>27 de junio de 2025.</t>
    </r>
  </si>
  <si>
    <r>
      <rPr>
        <b/>
        <sz val="6"/>
        <rFont val="Arial"/>
        <family val="2"/>
      </rPr>
      <t xml:space="preserve">Programa de Trabajo </t>
    </r>
    <r>
      <rPr>
        <sz val="6"/>
        <rFont val="Arial"/>
        <family val="2"/>
      </rPr>
      <t xml:space="preserve">de la Comisión Temporal del Voto de las y los Mexicanos Residentes en el Extranjero. </t>
    </r>
    <r>
      <rPr>
        <b/>
        <i/>
        <sz val="6"/>
        <rFont val="Arial"/>
        <family val="2"/>
      </rPr>
      <t>(Se contabiliza como Informe)</t>
    </r>
  </si>
  <si>
    <t>31 de octubre (1.a)</t>
  </si>
  <si>
    <t>31 de octubre (2.a)</t>
  </si>
  <si>
    <t>4 de noviembre (1.a)</t>
  </si>
  <si>
    <r>
      <t xml:space="preserve">NOTA: </t>
    </r>
    <r>
      <rPr>
        <sz val="6"/>
        <color theme="1"/>
        <rFont val="Arial"/>
        <family val="2"/>
      </rPr>
      <t xml:space="preserve">Se decretó receso a la 01:42 a. m. para reanudar el día </t>
    </r>
    <r>
      <rPr>
        <b/>
        <sz val="6"/>
        <color theme="1"/>
        <rFont val="Arial"/>
        <family val="2"/>
      </rPr>
      <t>4 de noviembre a las 14:00 horas.</t>
    </r>
  </si>
  <si>
    <t>4 de noviembre (2.a)</t>
  </si>
  <si>
    <t>4 de noviembre (3.a)</t>
  </si>
  <si>
    <r>
      <rPr>
        <b/>
        <sz val="6"/>
        <rFont val="Arial"/>
        <family val="2"/>
      </rPr>
      <t xml:space="preserve">Sesión </t>
    </r>
    <r>
      <rPr>
        <sz val="6"/>
        <rFont val="Arial"/>
        <family val="2"/>
      </rPr>
      <t xml:space="preserve">del Proceso Electoral Extraordinario 2024-2025 para diversos cargos del Poder Judicial de la Federación.
</t>
    </r>
    <r>
      <rPr>
        <b/>
        <sz val="6"/>
        <rFont val="Arial"/>
        <family val="2"/>
      </rPr>
      <t xml:space="preserve">Plan de trabajo </t>
    </r>
    <r>
      <rPr>
        <sz val="6"/>
        <rFont val="Arial"/>
        <family val="2"/>
      </rPr>
      <t xml:space="preserve">para realizar el estudio para implementar la modalidad del Voto de las Personas en Prisión Preventiva en el Proceso Electoral del Poder Judicial de la Federación 2026-2027 [...]  </t>
    </r>
    <r>
      <rPr>
        <b/>
        <i/>
        <sz val="6"/>
        <rFont val="Arial"/>
        <family val="2"/>
      </rPr>
      <t>(Se contabiliza como Informe)</t>
    </r>
  </si>
  <si>
    <t>23 de enero (1.a)</t>
  </si>
  <si>
    <t>23 de enero (2.a)</t>
  </si>
  <si>
    <t>30 de enero (1.a)</t>
  </si>
  <si>
    <t>30 de enero (2.a)</t>
  </si>
  <si>
    <t>5 de febrero (1.a)</t>
  </si>
  <si>
    <t>5 de febrero (2.a)</t>
  </si>
  <si>
    <t>10 de febrero (1.a)</t>
  </si>
  <si>
    <t>10 de febrero (2.a)</t>
  </si>
  <si>
    <t>19 de febrero (1.a)</t>
  </si>
  <si>
    <t>19 de febrero (2.a)</t>
  </si>
  <si>
    <t>27 de febrero (1.a)</t>
  </si>
  <si>
    <t>27 de febrero (2.a)</t>
  </si>
  <si>
    <t>6 de marzo (1.a)</t>
  </si>
  <si>
    <t>6 de marzo (2.a)</t>
  </si>
  <si>
    <t>13 de marzo (1.a)</t>
  </si>
  <si>
    <t>13 de marzo (2.a)</t>
  </si>
  <si>
    <t>20 de marzo (1.a)</t>
  </si>
  <si>
    <t>20 de marzo (2.a)</t>
  </si>
  <si>
    <t>16 de abril (1.a)</t>
  </si>
  <si>
    <t>16 de abril (2.a)</t>
  </si>
  <si>
    <t>19 de abril (1.a)</t>
  </si>
  <si>
    <t>19 de abril (2.a)</t>
  </si>
  <si>
    <t>24 de abril (1.a)</t>
  </si>
  <si>
    <t>24 de abril (2.a)</t>
  </si>
  <si>
    <t>8 de mayo (1.a)</t>
  </si>
  <si>
    <t>8 de mayo (2.a)</t>
  </si>
  <si>
    <t>15 de mayo (1.a)</t>
  </si>
  <si>
    <t>15 de mayo (2.a)</t>
  </si>
  <si>
    <t>17 de mayo (1.a)</t>
  </si>
  <si>
    <t>17 de mayo (2.a)</t>
  </si>
  <si>
    <t>22 de mayo (1.a)</t>
  </si>
  <si>
    <t>22 de mayo (2.a)</t>
  </si>
  <si>
    <t>29 de mayo (1.a)</t>
  </si>
  <si>
    <t>29 de mayo (2.a)</t>
  </si>
  <si>
    <t>5 de junio (1.a)</t>
  </si>
  <si>
    <t>5 de junio (2.a)</t>
  </si>
  <si>
    <t>15, 16, 18 y 26 de junio</t>
  </si>
  <si>
    <t>26 de junio (1.a)</t>
  </si>
  <si>
    <t>26 de junio (2.a)</t>
  </si>
  <si>
    <t>15 de julio (1.a)</t>
  </si>
  <si>
    <t>15 de julio (2.a)</t>
  </si>
  <si>
    <t>28 de julio (1.a)</t>
  </si>
  <si>
    <t>28 de julio (2.a)</t>
  </si>
  <si>
    <t>18 de agosto (1.a)</t>
  </si>
  <si>
    <t>18 de agosto (2.a)</t>
  </si>
  <si>
    <t>28 de agosto (1.a)</t>
  </si>
  <si>
    <t>28 de agosto (2.a)</t>
  </si>
  <si>
    <t>17 de septiembre (1.a)</t>
  </si>
  <si>
    <t>17 de septiembre (2.a)</t>
  </si>
  <si>
    <t>29 de septiembre (1.a)</t>
  </si>
  <si>
    <t>29 de septiembre (2.a)</t>
  </si>
  <si>
    <t>NOTA: Se repiten las claves alfanuméricas  INE/CG845/2025 e INE/CG847/2025. Uno es para Partidos Políticos y Coaliciones, y la misma clave es para las Candidaturas Independientes.</t>
  </si>
  <si>
    <t>27 de noviembre (1.a)</t>
  </si>
  <si>
    <t>27 de noviembre (2.a)</t>
  </si>
  <si>
    <r>
      <t xml:space="preserve">[…]  </t>
    </r>
    <r>
      <rPr>
        <b/>
        <sz val="6"/>
        <rFont val="Arial"/>
        <family val="2"/>
      </rPr>
      <t xml:space="preserve">sorteo </t>
    </r>
    <r>
      <rPr>
        <sz val="6"/>
        <rFont val="Arial"/>
        <family val="2"/>
      </rPr>
      <t xml:space="preserve">del mes, que junto con el que le sigue en su orden, serán tomados como base para la insaculación de la ciudadanía que integrará las Mesas Directivas de Casilla en el Proceso Electoral Local 2025-2026 en el estado de Coahuila de Zaragoza. </t>
    </r>
    <r>
      <rPr>
        <b/>
        <i/>
        <sz val="6"/>
        <rFont val="Arial"/>
        <family val="2"/>
      </rPr>
      <t xml:space="preserve"> (No se contabiliza)</t>
    </r>
    <r>
      <rPr>
        <sz val="6"/>
        <rFont val="Arial"/>
        <family val="2"/>
      </rPr>
      <t xml:space="preserve">
</t>
    </r>
    <r>
      <rPr>
        <b/>
        <sz val="6"/>
        <rFont val="Arial"/>
        <family val="2"/>
      </rPr>
      <t>INE/CG1526/2025</t>
    </r>
    <r>
      <rPr>
        <sz val="6"/>
        <rFont val="Arial"/>
        <family val="2"/>
      </rPr>
      <t xml:space="preserve"> Programa Anual de Trabajo del Órgano Interno de Control correspondiente al ejercicio 2026. </t>
    </r>
    <r>
      <rPr>
        <b/>
        <i/>
        <sz val="6"/>
        <rFont val="Arial"/>
        <family val="2"/>
      </rPr>
      <t xml:space="preserve"> (Se contabiliza como Acuerdo)</t>
    </r>
  </si>
  <si>
    <r>
      <rPr>
        <b/>
        <sz val="6"/>
        <rFont val="Arial"/>
        <family val="2"/>
      </rPr>
      <t xml:space="preserve">Sesión </t>
    </r>
    <r>
      <rPr>
        <sz val="6"/>
        <rFont val="Arial"/>
        <family val="2"/>
      </rPr>
      <t xml:space="preserve">del Proceso Electoral Extraordinario 2024-2025 para diversos cargos del Poder Judicial de la Federación.
</t>
    </r>
    <r>
      <rPr>
        <b/>
        <sz val="6"/>
        <rFont val="Arial"/>
        <family val="2"/>
      </rPr>
      <t>NOTA:</t>
    </r>
    <r>
      <rPr>
        <sz val="6"/>
        <rFont val="Arial"/>
        <family val="2"/>
      </rPr>
      <t xml:space="preserve"> Sesión extraordinaria del PJF convocada para el día 31 de octubre del 2025 y </t>
    </r>
    <r>
      <rPr>
        <b/>
        <sz val="6"/>
        <rFont val="Arial"/>
        <family val="2"/>
      </rPr>
      <t xml:space="preserve">se reprogramó </t>
    </r>
    <r>
      <rPr>
        <sz val="6"/>
        <rFont val="Arial"/>
        <family val="2"/>
      </rPr>
      <t>para el día 4 de noviembre del 2025.</t>
    </r>
  </si>
  <si>
    <t>18 de diciembre (1.a)</t>
  </si>
  <si>
    <t>18 de diciembre (2.a)</t>
  </si>
  <si>
    <t>Total de números alfanuméricos asignados: 1530 que corresponden a Acuerdos, Resoluciones y Dictámenes</t>
  </si>
  <si>
    <t xml:space="preserve">22 de enero </t>
  </si>
  <si>
    <r>
      <rPr>
        <b/>
        <sz val="6"/>
        <rFont val="Arial"/>
        <family val="2"/>
      </rPr>
      <t>INE/CG04/2026</t>
    </r>
    <r>
      <rPr>
        <sz val="6"/>
        <rFont val="Arial"/>
        <family val="2"/>
      </rPr>
      <t xml:space="preserve"> Informes Anuales que las Comisiones rinden al Consejo General del Instituto Nacional Electoral sobre el desarrollo de sus actividades durante el año 2025.</t>
    </r>
    <r>
      <rPr>
        <b/>
        <i/>
        <sz val="6"/>
        <rFont val="Arial"/>
        <family val="2"/>
      </rPr>
      <t xml:space="preserve"> (Se contabiliza como Acuerdo)</t>
    </r>
    <r>
      <rPr>
        <sz val="6"/>
        <rFont val="Arial"/>
        <family val="2"/>
      </rPr>
      <t xml:space="preserve">
</t>
    </r>
    <r>
      <rPr>
        <b/>
        <sz val="6"/>
        <rFont val="Arial"/>
        <family val="2"/>
      </rPr>
      <t xml:space="preserve">INE/CG05/2026  </t>
    </r>
    <r>
      <rPr>
        <sz val="6"/>
        <rFont val="Arial"/>
        <family val="2"/>
      </rPr>
      <t xml:space="preserve">Programas y Planes Anuales de Trabajo de las Comisiones del Consejo General del Instituto Nacional Electoral para el año 2026. </t>
    </r>
    <r>
      <rPr>
        <b/>
        <i/>
        <sz val="6"/>
        <rFont val="Arial"/>
        <family val="2"/>
      </rPr>
      <t>(Se contabiliza como Acuerdo)</t>
    </r>
  </si>
  <si>
    <t>5 de febrero</t>
  </si>
  <si>
    <r>
      <t xml:space="preserve">[…] </t>
    </r>
    <r>
      <rPr>
        <b/>
        <sz val="6"/>
        <rFont val="Arial"/>
        <family val="2"/>
      </rPr>
      <t>sorteo de la letra</t>
    </r>
    <r>
      <rPr>
        <sz val="6"/>
        <rFont val="Arial"/>
        <family val="2"/>
      </rPr>
      <t xml:space="preserve">, a partir de la cual, con base en el primer apellido, se seleccionará a la ciudadanía que integrará las Mesas Directivas de Casilla en el Proceso Electoral Local 2025-2026, cuya Jornada Electoral se celebrará el domingo 7 de junio de 2026 en Coahuila de Zaragoza. </t>
    </r>
    <r>
      <rPr>
        <b/>
        <i/>
        <sz val="6"/>
        <rFont val="Arial"/>
        <family val="2"/>
      </rPr>
      <t>(No se contabiliza)</t>
    </r>
  </si>
  <si>
    <t>26 de febrero (1.a)</t>
  </si>
  <si>
    <t>26 de febrero (2.a)</t>
  </si>
  <si>
    <t>26 de febrero (3.a)</t>
  </si>
  <si>
    <r>
      <rPr>
        <b/>
        <sz val="6"/>
        <rFont val="Arial"/>
        <family val="2"/>
      </rPr>
      <t>INE/CG73/2026</t>
    </r>
    <r>
      <rPr>
        <sz val="6"/>
        <rFont val="Arial"/>
        <family val="2"/>
      </rPr>
      <t xml:space="preserve"> Informe Anual de Actividades de la Comisión de Quejas y Denuncias correspondiente al año 2025. </t>
    </r>
    <r>
      <rPr>
        <b/>
        <i/>
        <sz val="6"/>
        <rFont val="Arial"/>
        <family val="2"/>
      </rPr>
      <t xml:space="preserve">(Se contabiliza como Acuerdo)
</t>
    </r>
    <r>
      <rPr>
        <sz val="6"/>
        <rFont val="Arial"/>
        <family val="2"/>
      </rPr>
      <t xml:space="preserve">
</t>
    </r>
    <r>
      <rPr>
        <b/>
        <sz val="6"/>
        <rFont val="Arial"/>
        <family val="2"/>
      </rPr>
      <t>INE/CG74/2026</t>
    </r>
    <r>
      <rPr>
        <sz val="6"/>
        <rFont val="Arial"/>
        <family val="2"/>
      </rPr>
      <t xml:space="preserve"> Programa Anual de Trabajo de la Comisión de Quejas y Denuncias correspondiente al año 2026. </t>
    </r>
    <r>
      <rPr>
        <b/>
        <i/>
        <sz val="6"/>
        <rFont val="Arial"/>
        <family val="2"/>
      </rPr>
      <t>(Se contabiliza como Acuerdo)</t>
    </r>
  </si>
  <si>
    <t>5 de marzo (1.a)</t>
  </si>
  <si>
    <t>5 de marzo (2.a)</t>
  </si>
  <si>
    <r>
      <t xml:space="preserve">Cuarto Informe Trimestral </t>
    </r>
    <r>
      <rPr>
        <sz val="6"/>
        <rFont val="Arial"/>
        <family val="2"/>
      </rPr>
      <t xml:space="preserve">de Actividades de la Junta General Ejecutiva, correspondiente a los meses de octubre, noviembre y diciembre de 2025.
</t>
    </r>
    <r>
      <rPr>
        <b/>
        <sz val="6"/>
        <rFont val="Arial"/>
        <family val="2"/>
      </rPr>
      <t xml:space="preserve">
Informe Anual </t>
    </r>
    <r>
      <rPr>
        <sz val="6"/>
        <rFont val="Arial"/>
        <family val="2"/>
      </rPr>
      <t>de Actividades de la Junta General Ejecutiva 2025.</t>
    </r>
  </si>
  <si>
    <t>31 de marzo</t>
  </si>
  <si>
    <t>27 de abril (1.a)</t>
  </si>
  <si>
    <t>27 de abril (2.a)</t>
  </si>
  <si>
    <t>27 de abril (3.a)</t>
  </si>
  <si>
    <t>7 de abril</t>
  </si>
  <si>
    <r>
      <rPr>
        <sz val="6"/>
        <rFont val="Arial"/>
        <family val="2"/>
      </rPr>
      <t xml:space="preserve">Sesión PROTOCOLARIA </t>
    </r>
    <r>
      <rPr>
        <b/>
        <i/>
        <sz val="6"/>
        <rFont val="Arial"/>
        <family val="2"/>
      </rPr>
      <t xml:space="preserve">(Se contabiliza como sesión extraordinaria)
</t>
    </r>
    <r>
      <rPr>
        <b/>
        <sz val="6"/>
        <rFont val="Arial"/>
        <family val="2"/>
      </rPr>
      <t xml:space="preserve">
Toma de Protesta </t>
    </r>
    <r>
      <rPr>
        <sz val="6"/>
        <rFont val="Arial"/>
        <family val="2"/>
      </rPr>
      <t>de los Consejeros Electorales, licdo. Arturo Chávez López, licda. Frida Denisse Gómez Puga y licda. Blanca Yassahara Cruz García.</t>
    </r>
  </si>
  <si>
    <t>7 de mayo</t>
  </si>
  <si>
    <t>27 de mayo (1.a)</t>
  </si>
  <si>
    <t>27 de mayo (2.a)</t>
  </si>
  <si>
    <t>22 de junio</t>
  </si>
  <si>
    <t>25 de junio (1.a)</t>
  </si>
  <si>
    <t>25 de junio (2.a)</t>
  </si>
  <si>
    <r>
      <t>Constitución como Partidos Políticos Nacionales:
INE/CG344/2026</t>
    </r>
    <r>
      <rPr>
        <sz val="6"/>
        <rFont val="Arial"/>
        <family val="2"/>
      </rPr>
      <t xml:space="preserve"> Procede el otorgamiento de registro como PPN bajo la denominación "</t>
    </r>
    <r>
      <rPr>
        <b/>
        <sz val="6"/>
        <rFont val="Arial"/>
        <family val="2"/>
      </rPr>
      <t>Partido Paz</t>
    </r>
    <r>
      <rPr>
        <sz val="6"/>
        <rFont val="Arial"/>
        <family val="2"/>
      </rPr>
      <t xml:space="preserve">".
</t>
    </r>
    <r>
      <rPr>
        <b/>
        <sz val="6"/>
        <rFont val="Arial"/>
        <family val="2"/>
      </rPr>
      <t>INE/CG347/2026</t>
    </r>
    <r>
      <rPr>
        <sz val="6"/>
        <rFont val="Arial"/>
        <family val="2"/>
      </rPr>
      <t xml:space="preserve"> Procede el otorgamiento de registro como PPN bajo la denominación provisional "</t>
    </r>
    <r>
      <rPr>
        <b/>
        <sz val="6"/>
        <rFont val="Arial"/>
        <family val="2"/>
      </rPr>
      <t>Somos México</t>
    </r>
    <r>
      <rPr>
        <sz val="6"/>
        <rFont val="Arial"/>
        <family val="2"/>
      </rPr>
      <t>".</t>
    </r>
  </si>
  <si>
    <t>13 de julio  (1.a)</t>
  </si>
  <si>
    <t>13 de julio  (2.a)</t>
  </si>
  <si>
    <t xml:space="preserve">23 de julio </t>
  </si>
  <si>
    <r>
      <rPr>
        <sz val="6"/>
        <rFont val="Arial"/>
        <family val="2"/>
      </rPr>
      <t>Se ordenó la devolución de la resolución identificada como apdo. 11.1</t>
    </r>
    <r>
      <rPr>
        <b/>
        <sz val="6"/>
        <rFont val="Arial"/>
        <family val="2"/>
      </rPr>
      <t xml:space="preserve"> </t>
    </r>
    <r>
      <rPr>
        <b/>
        <i/>
        <sz val="6"/>
        <rFont val="Arial"/>
        <family val="2"/>
      </rPr>
      <t>(Se contabiliza como Acuerdo)</t>
    </r>
    <r>
      <rPr>
        <b/>
        <sz val="6"/>
        <rFont val="Arial"/>
        <family val="2"/>
      </rPr>
      <t xml:space="preserve">
</t>
    </r>
    <r>
      <rPr>
        <sz val="6"/>
        <rFont val="Arial"/>
        <family val="2"/>
      </rPr>
      <t xml:space="preserve">Estrategia de información para las Personas Privadas de Libertad que no cuentan con una Credencial para Votar vigente.  </t>
    </r>
    <r>
      <rPr>
        <b/>
        <i/>
        <sz val="6"/>
        <rFont val="Arial"/>
        <family val="2"/>
      </rPr>
      <t>(Se contabiliza como Informe)</t>
    </r>
    <r>
      <rPr>
        <b/>
        <sz val="6"/>
        <rFont val="Arial"/>
        <family val="2"/>
      </rPr>
      <t xml:space="preserve">
INE/CG468/2026 </t>
    </r>
    <r>
      <rPr>
        <sz val="6"/>
        <rFont val="Arial"/>
        <family val="2"/>
      </rPr>
      <t>Programa Anual de Trabajo de la Comisión de Organización Electoral correspondiente al año 2026.</t>
    </r>
    <r>
      <rPr>
        <b/>
        <sz val="6"/>
        <rFont val="Arial"/>
        <family val="2"/>
      </rPr>
      <t xml:space="preserve"> </t>
    </r>
    <r>
      <rPr>
        <b/>
        <i/>
        <sz val="6"/>
        <rFont val="Arial"/>
        <family val="2"/>
      </rPr>
      <t>(Se contabiliza como Acuerdo)</t>
    </r>
  </si>
  <si>
    <t>Intervenciones de los miembros del Consejo General con motivo del inicio del Proceso Electoral Federal 2026-2027.</t>
  </si>
  <si>
    <t>10 de septiembre (1.a)</t>
  </si>
  <si>
    <t>10 de septiembre (2.a)</t>
  </si>
  <si>
    <t>10 de septiembre (3.a)</t>
  </si>
  <si>
    <r>
      <rPr>
        <b/>
        <sz val="6"/>
        <rFont val="Arial"/>
        <family val="2"/>
      </rPr>
      <t>Sesión</t>
    </r>
    <r>
      <rPr>
        <sz val="6"/>
        <rFont val="Arial"/>
        <family val="2"/>
      </rPr>
      <t xml:space="preserve"> del Proceso Electoral Extraordinario 2024-2025 para diversos cargos del Poder Judicial de la Federación.</t>
    </r>
  </si>
  <si>
    <r>
      <rPr>
        <b/>
        <sz val="6"/>
        <rFont val="Arial"/>
        <family val="2"/>
      </rPr>
      <t xml:space="preserve">INE/CG517/2026  </t>
    </r>
    <r>
      <rPr>
        <sz val="6"/>
        <rFont val="Arial"/>
        <family val="2"/>
      </rPr>
      <t xml:space="preserve">Modificaciones al Programa anual de Trabajo de la Comisión de Capacitación Electoral y Educación Cívica 2026, sin asuntos del Proceso Electoral del Poder Judicial de la Federación. </t>
    </r>
    <r>
      <rPr>
        <b/>
        <i/>
        <sz val="6"/>
        <rFont val="Arial"/>
        <family val="2"/>
      </rPr>
      <t xml:space="preserve">(Se contabiliza como Acuerdo)
</t>
    </r>
    <r>
      <rPr>
        <b/>
        <sz val="6"/>
        <rFont val="Arial"/>
        <family val="2"/>
      </rPr>
      <t xml:space="preserve">INE/CG518/2026 </t>
    </r>
    <r>
      <rPr>
        <sz val="6"/>
        <rFont val="Arial"/>
        <family val="2"/>
      </rPr>
      <t xml:space="preserve"> Presentación del Acuerdo de la Comisión del Registro Federal de Electores del Consejo General del Instituto Nacional Electoral por el que se modifica el Programa Anual de Trabajo de la Comisión para el año 2026. </t>
    </r>
    <r>
      <rPr>
        <b/>
        <i/>
        <sz val="6"/>
        <rFont val="Arial"/>
        <family val="2"/>
      </rPr>
      <t xml:space="preserve">(Se contabiliza como Acuerdo)
</t>
    </r>
    <r>
      <rPr>
        <sz val="6"/>
        <rFont val="Arial"/>
        <family val="2"/>
      </rPr>
      <t xml:space="preserve">
Estudio Especializado sobre la Eficacia de las Medidas Afirmativas para Candidaturas Federales, Contemplando los Resultados de los Procesos Electorales de 2017-2018, 2020-2021 y 2023-2024. </t>
    </r>
    <r>
      <rPr>
        <b/>
        <i/>
        <sz val="6"/>
        <rFont val="Arial"/>
        <family val="2"/>
      </rPr>
      <t>(Se contabiliza como Informe)</t>
    </r>
    <r>
      <rPr>
        <sz val="6"/>
        <rFont val="Arial"/>
        <family val="2"/>
      </rPr>
      <t xml:space="preserve"> 
</t>
    </r>
  </si>
  <si>
    <t>24 de septiembre</t>
  </si>
  <si>
    <r>
      <rPr>
        <b/>
        <sz val="6"/>
        <rFont val="Arial"/>
        <family val="2"/>
      </rPr>
      <t xml:space="preserve">Primer Informe Trimestral </t>
    </r>
    <r>
      <rPr>
        <sz val="6"/>
        <rFont val="Arial"/>
        <family val="2"/>
      </rPr>
      <t xml:space="preserve">de Actividades de la Junta General Ejecutiva, correspondiente a los meses de enero, febrero y marzo de 2026.
</t>
    </r>
    <r>
      <rPr>
        <b/>
        <sz val="6"/>
        <rFont val="Arial"/>
        <family val="2"/>
      </rPr>
      <t xml:space="preserve">Segundo Informe Trimestral </t>
    </r>
    <r>
      <rPr>
        <sz val="6"/>
        <rFont val="Arial"/>
        <family val="2"/>
      </rPr>
      <t xml:space="preserve">de Actividades de la Junta General Ejecutiva, correspondiente a los meses de abril, mayo y junio de 2026.
</t>
    </r>
    <r>
      <rPr>
        <b/>
        <sz val="6"/>
        <rFont val="Arial"/>
        <family val="2"/>
      </rPr>
      <t>INE/CG566/2026</t>
    </r>
    <r>
      <rPr>
        <sz val="6"/>
        <rFont val="Arial"/>
        <family val="2"/>
      </rPr>
      <t xml:space="preserve"> Programa de Trabajo de la Comisión de Capacitación y Organización Electoral.</t>
    </r>
    <r>
      <rPr>
        <b/>
        <sz val="6"/>
        <rFont val="Arial"/>
        <family val="2"/>
      </rPr>
      <t xml:space="preserve"> </t>
    </r>
    <r>
      <rPr>
        <b/>
        <i/>
        <sz val="6"/>
        <rFont val="Arial"/>
        <family val="2"/>
      </rPr>
      <t>(Se contabiliza como Acuerdo)</t>
    </r>
  </si>
  <si>
    <r>
      <rPr>
        <b/>
        <sz val="6"/>
        <rFont val="Arial"/>
        <family val="2"/>
      </rPr>
      <t xml:space="preserve">Toma de protesta protocolaria </t>
    </r>
    <r>
      <rPr>
        <sz val="6"/>
        <rFont val="Arial"/>
        <family val="2"/>
      </rPr>
      <t>de las Presidencias de los Consejos Locales, con motivo del Proceso Electoral Federal 2026-2027.</t>
    </r>
  </si>
  <si>
    <t>Total de números alfanuméricos asignados: 575 que corresponden a Acuerdos, Resoluciones y Dictámenes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</si>
</sst>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name val="Arial"/>
    </font>
    <font>
      <b/>
      <sz val="7"/>
      <name val="Helvetica"/>
      <family val="2"/>
    </font>
    <font>
      <sz val="10"/>
      <name val="Times New Roman"/>
      <family val="1"/>
    </font>
    <font>
      <b/>
      <sz val="6"/>
      <name val="Helvetica"/>
      <family val="2"/>
    </font>
    <font>
      <b/>
      <sz val="9"/>
      <name val="Arial"/>
      <family val="2"/>
    </font>
    <font>
      <sz val="7"/>
      <name val="Arial"/>
      <family val="2"/>
    </font>
    <font>
      <b/>
      <sz val="7"/>
      <name val="Arial"/>
      <family val="2"/>
    </font>
    <font>
      <sz val="6.5"/>
      <name val="Arial"/>
      <family val="2"/>
    </font>
    <font>
      <sz val="10"/>
      <name val="Arial"/>
      <family val="2"/>
    </font>
    <font>
      <b/>
      <sz val="6"/>
      <name val="Arial"/>
      <family val="2"/>
    </font>
    <font>
      <sz val="6"/>
      <name val="Arial"/>
      <family val="2"/>
    </font>
    <font>
      <sz val="8"/>
      <name val="Arial"/>
      <family val="2"/>
    </font>
    <font>
      <sz val="5"/>
      <name val="Arial"/>
      <family val="2"/>
    </font>
    <font>
      <sz val="7"/>
      <name val="Arial"/>
      <family val="2"/>
    </font>
    <font>
      <sz val="7"/>
      <name val="Helvetica"/>
      <family val="2"/>
    </font>
    <font>
      <b/>
      <sz val="5"/>
      <name val="Arial"/>
      <family val="2"/>
    </font>
    <font>
      <b/>
      <sz val="5.5"/>
      <name val="Arial"/>
      <family val="2"/>
    </font>
    <font>
      <sz val="5.5"/>
      <name val="Arial"/>
      <family val="2"/>
    </font>
    <font>
      <b/>
      <i/>
      <sz val="6"/>
      <name val="Arial"/>
      <family val="2"/>
    </font>
    <font>
      <b/>
      <sz val="5"/>
      <name val="Helvetica"/>
      <family val="2"/>
    </font>
    <font>
      <b/>
      <sz val="12"/>
      <name val="Arial"/>
      <family val="2"/>
    </font>
    <font>
      <b/>
      <sz val="13"/>
      <name val="Arial"/>
      <family val="2"/>
    </font>
    <font>
      <b/>
      <sz val="15"/>
      <name val="Arial"/>
      <family val="2"/>
    </font>
    <font>
      <b/>
      <sz val="17"/>
      <name val="Arial"/>
      <family val="2"/>
    </font>
    <font>
      <b/>
      <sz val="8"/>
      <name val="Arial"/>
      <family val="2"/>
    </font>
    <font>
      <b/>
      <sz val="6"/>
      <color theme="0"/>
      <name val="Arial"/>
      <family val="2"/>
    </font>
    <font>
      <sz val="6"/>
      <color theme="0"/>
      <name val="Arial"/>
      <family val="2"/>
    </font>
    <font>
      <b/>
      <sz val="5"/>
      <color theme="0"/>
      <name val="Arial"/>
      <family val="2"/>
    </font>
    <font>
      <sz val="7"/>
      <color theme="0"/>
      <name val="Arial"/>
      <family val="2"/>
    </font>
    <font>
      <b/>
      <sz val="7"/>
      <color theme="0"/>
      <name val="Arial"/>
      <family val="2"/>
    </font>
    <font>
      <b/>
      <sz val="8"/>
      <color theme="0"/>
      <name val="Arial"/>
      <family val="2"/>
    </font>
    <font>
      <sz val="7"/>
      <color theme="1"/>
      <name val="Arial"/>
      <family val="2"/>
    </font>
    <font>
      <b/>
      <sz val="6"/>
      <color theme="0"/>
      <name val="Helvetica"/>
      <family val="2"/>
    </font>
    <font>
      <b/>
      <sz val="7"/>
      <color theme="1"/>
      <name val="Arial"/>
      <family val="2"/>
    </font>
    <font>
      <sz val="6"/>
      <color theme="1"/>
      <name val="Arial"/>
      <family val="2"/>
    </font>
    <font>
      <i/>
      <sz val="6"/>
      <name val="Arial"/>
      <family val="2"/>
    </font>
    <font>
      <sz val="7"/>
      <color rgb="FFFF0000"/>
      <name val="Arial"/>
      <family val="2"/>
    </font>
    <font>
      <b/>
      <sz val="7"/>
      <color rgb="FFFF0000"/>
      <name val="Arial"/>
      <family val="2"/>
    </font>
    <font>
      <b/>
      <u/>
      <sz val="6"/>
      <name val="Arial"/>
      <family val="2"/>
    </font>
    <font>
      <b/>
      <sz val="6"/>
      <color theme="1"/>
      <name val="Arial"/>
      <family val="2"/>
    </font>
    <font>
      <b/>
      <sz val="8"/>
      <color theme="1"/>
      <name val="Arial"/>
      <family val="2"/>
    </font>
  </fonts>
  <fills count="13">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5" tint="-0.249977111117893"/>
        <bgColor indexed="64"/>
      </patternFill>
    </fill>
    <fill>
      <patternFill patternType="solid">
        <fgColor theme="8" tint="-0.249977111117893"/>
        <bgColor indexed="64"/>
      </patternFill>
    </fill>
    <fill>
      <patternFill patternType="solid">
        <fgColor theme="5"/>
        <bgColor indexed="64"/>
      </patternFill>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
      <patternFill patternType="solid">
        <fgColor theme="9"/>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197">
    <xf numFmtId="0" fontId="0" fillId="0" borderId="0" xfId="0"/>
    <xf numFmtId="2" fontId="5" fillId="0" borderId="0" xfId="0" applyNumberFormat="1" applyFont="1"/>
    <xf numFmtId="0" fontId="2" fillId="0" borderId="1" xfId="0" applyFont="1" applyBorder="1" applyAlignment="1">
      <alignment horizontal="center" vertical="top" wrapText="1"/>
    </xf>
    <xf numFmtId="0" fontId="10" fillId="0" borderId="0" xfId="0" applyFont="1"/>
    <xf numFmtId="0" fontId="10" fillId="0" borderId="2" xfId="0" applyFont="1" applyBorder="1" applyAlignment="1">
      <alignment horizontal="left" vertical="center"/>
    </xf>
    <xf numFmtId="0" fontId="9" fillId="0" borderId="2" xfId="0" applyFont="1" applyBorder="1" applyAlignment="1">
      <alignment horizontal="center" vertical="center"/>
    </xf>
    <xf numFmtId="0" fontId="0" fillId="2" borderId="1" xfId="0" applyFill="1" applyBorder="1"/>
    <xf numFmtId="0" fontId="12" fillId="0" borderId="0" xfId="0" applyFont="1"/>
    <xf numFmtId="3" fontId="9" fillId="0" borderId="2" xfId="0" applyNumberFormat="1" applyFont="1" applyBorder="1" applyAlignment="1">
      <alignment horizontal="center" vertical="center"/>
    </xf>
    <xf numFmtId="0" fontId="14" fillId="0" borderId="1" xfId="0" applyFont="1" applyBorder="1" applyAlignment="1">
      <alignment horizontal="center" vertical="top" wrapText="1"/>
    </xf>
    <xf numFmtId="0" fontId="4" fillId="3" borderId="0" xfId="0" applyFont="1" applyFill="1"/>
    <xf numFmtId="0" fontId="13" fillId="3" borderId="0" xfId="0" applyFont="1" applyFill="1"/>
    <xf numFmtId="0" fontId="10" fillId="3" borderId="0" xfId="0" applyFont="1" applyFill="1"/>
    <xf numFmtId="0" fontId="6" fillId="3" borderId="0" xfId="0" applyFont="1" applyFill="1" applyAlignment="1">
      <alignment horizontal="center"/>
    </xf>
    <xf numFmtId="0" fontId="14" fillId="0" borderId="1" xfId="0" applyFont="1" applyBorder="1" applyAlignment="1">
      <alignment vertical="top" wrapText="1"/>
    </xf>
    <xf numFmtId="0" fontId="10" fillId="3" borderId="3" xfId="0" quotePrefix="1" applyFont="1" applyFill="1" applyBorder="1" applyAlignment="1">
      <alignment horizontal="justify" vertical="top" wrapText="1" shrinkToFit="1"/>
    </xf>
    <xf numFmtId="0" fontId="14" fillId="0" borderId="4" xfId="0" applyFont="1" applyBorder="1" applyAlignment="1">
      <alignment horizontal="center" vertical="top" wrapText="1"/>
    </xf>
    <xf numFmtId="0" fontId="5" fillId="0" borderId="1" xfId="0" applyFont="1" applyBorder="1" applyAlignment="1">
      <alignment horizontal="justify"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justify" vertical="top" wrapText="1"/>
    </xf>
    <xf numFmtId="0" fontId="6" fillId="0" borderId="0" xfId="0" applyFont="1" applyAlignment="1">
      <alignment horizontal="center" vertical="top" wrapText="1"/>
    </xf>
    <xf numFmtId="9" fontId="6" fillId="0" borderId="0" xfId="0" applyNumberFormat="1" applyFont="1" applyAlignment="1">
      <alignment horizontal="center" vertical="center" wrapText="1" shrinkToFit="1"/>
    </xf>
    <xf numFmtId="10" fontId="9" fillId="0" borderId="0" xfId="0" applyNumberFormat="1" applyFont="1" applyAlignment="1">
      <alignment horizontal="center" vertical="center" wrapText="1" shrinkToFit="1"/>
    </xf>
    <xf numFmtId="10" fontId="6" fillId="0" borderId="0" xfId="0" applyNumberFormat="1" applyFont="1" applyAlignment="1">
      <alignment horizontal="center" vertical="center" wrapText="1" shrinkToFit="1"/>
    </xf>
    <xf numFmtId="0" fontId="5" fillId="0" borderId="0" xfId="0" applyFont="1" applyAlignment="1">
      <alignment horizontal="justify" vertical="top" wrapText="1"/>
    </xf>
    <xf numFmtId="0" fontId="6" fillId="0" borderId="0" xfId="0" quotePrefix="1" applyFont="1" applyAlignment="1">
      <alignment horizontal="center" vertical="top" wrapText="1"/>
    </xf>
    <xf numFmtId="0" fontId="5" fillId="0" borderId="1" xfId="0" applyFont="1" applyBorder="1" applyAlignment="1">
      <alignment horizontal="center" vertical="top" wrapText="1"/>
    </xf>
    <xf numFmtId="3" fontId="6" fillId="0" borderId="1" xfId="0" applyNumberFormat="1" applyFont="1" applyBorder="1" applyAlignment="1">
      <alignment horizontal="center" vertical="center" wrapText="1" shrinkToFit="1"/>
    </xf>
    <xf numFmtId="0" fontId="16" fillId="0" borderId="2" xfId="0" applyFont="1" applyBorder="1" applyAlignment="1">
      <alignment horizontal="center" vertical="center"/>
    </xf>
    <xf numFmtId="0" fontId="17" fillId="0" borderId="2" xfId="0" applyFont="1" applyBorder="1" applyAlignment="1">
      <alignment horizontal="center" vertical="center"/>
    </xf>
    <xf numFmtId="0" fontId="14" fillId="0" borderId="0" xfId="0" applyFont="1"/>
    <xf numFmtId="0" fontId="14" fillId="0" borderId="2" xfId="0" applyFont="1" applyBorder="1" applyAlignment="1">
      <alignment vertical="top" wrapText="1"/>
    </xf>
    <xf numFmtId="0" fontId="14" fillId="0" borderId="2" xfId="0" applyFont="1" applyBorder="1" applyAlignment="1">
      <alignment horizontal="center" vertical="top" wrapText="1"/>
    </xf>
    <xf numFmtId="0" fontId="5" fillId="0" borderId="2" xfId="0" applyFont="1" applyBorder="1" applyAlignment="1">
      <alignment horizontal="center" vertical="top" wrapText="1"/>
    </xf>
    <xf numFmtId="0" fontId="12" fillId="3" borderId="2" xfId="0" applyFont="1" applyFill="1" applyBorder="1" applyAlignment="1">
      <alignment horizontal="justify" vertical="top" wrapText="1" shrinkToFit="1"/>
    </xf>
    <xf numFmtId="0" fontId="5" fillId="3" borderId="0" xfId="0" applyFont="1" applyFill="1"/>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shrinkToFit="1"/>
    </xf>
    <xf numFmtId="0" fontId="5" fillId="3" borderId="0" xfId="0" applyFont="1" applyFill="1" applyAlignment="1">
      <alignment horizontal="center"/>
    </xf>
    <xf numFmtId="0" fontId="5" fillId="3" borderId="2" xfId="0" applyFont="1" applyFill="1" applyBorder="1"/>
    <xf numFmtId="0" fontId="0" fillId="4" borderId="1" xfId="0" applyFill="1" applyBorder="1"/>
    <xf numFmtId="0" fontId="0" fillId="5" borderId="1" xfId="0" applyFill="1" applyBorder="1"/>
    <xf numFmtId="0" fontId="10" fillId="0" borderId="0" xfId="0" quotePrefix="1" applyFont="1"/>
    <xf numFmtId="0" fontId="15" fillId="0" borderId="0" xfId="0" applyFont="1" applyAlignment="1">
      <alignment horizontal="center" vertical="center" textRotation="90"/>
    </xf>
    <xf numFmtId="0" fontId="16" fillId="0" borderId="0" xfId="0" applyFont="1" applyAlignment="1">
      <alignment horizontal="center" vertical="center"/>
    </xf>
    <xf numFmtId="0" fontId="17" fillId="0" borderId="0" xfId="0" applyFont="1" applyAlignment="1">
      <alignment horizontal="center" vertical="center"/>
    </xf>
    <xf numFmtId="0" fontId="9" fillId="0" borderId="0" xfId="0" applyFont="1" applyAlignment="1">
      <alignment vertical="center"/>
    </xf>
    <xf numFmtId="0" fontId="20" fillId="3" borderId="0" xfId="0" applyFont="1" applyFill="1"/>
    <xf numFmtId="0" fontId="21" fillId="3" borderId="0" xfId="0" applyFont="1" applyFill="1" applyAlignment="1">
      <alignment horizontal="right"/>
    </xf>
    <xf numFmtId="0" fontId="22" fillId="3" borderId="0" xfId="0" applyFont="1" applyFill="1" applyAlignment="1">
      <alignment horizontal="right"/>
    </xf>
    <xf numFmtId="0" fontId="23" fillId="3" borderId="0" xfId="0" applyFont="1" applyFill="1" applyAlignment="1">
      <alignment horizontal="right"/>
    </xf>
    <xf numFmtId="9" fontId="15" fillId="0" borderId="1" xfId="0" applyNumberFormat="1" applyFont="1" applyBorder="1" applyAlignment="1">
      <alignment horizontal="center" vertical="center" wrapText="1" shrinkToFit="1"/>
    </xf>
    <xf numFmtId="10" fontId="15" fillId="0" borderId="1" xfId="0" applyNumberFormat="1" applyFont="1" applyBorder="1" applyAlignment="1">
      <alignment horizontal="center" vertical="center" wrapText="1" shrinkToFit="1"/>
    </xf>
    <xf numFmtId="10" fontId="15" fillId="0" borderId="4" xfId="0" applyNumberFormat="1" applyFont="1" applyBorder="1" applyAlignment="1">
      <alignment horizontal="center" vertical="center" wrapText="1" shrinkToFit="1"/>
    </xf>
    <xf numFmtId="0" fontId="9" fillId="3" borderId="1" xfId="0" applyFont="1" applyFill="1" applyBorder="1" applyAlignment="1">
      <alignment horizontal="center" vertical="center"/>
    </xf>
    <xf numFmtId="9" fontId="9" fillId="3" borderId="1" xfId="0" applyNumberFormat="1" applyFont="1" applyFill="1" applyBorder="1" applyAlignment="1">
      <alignment horizontal="center" vertical="center" wrapText="1" shrinkToFit="1"/>
    </xf>
    <xf numFmtId="10" fontId="9" fillId="3"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9" fillId="0" borderId="1" xfId="0" applyFont="1" applyBorder="1" applyAlignment="1">
      <alignment horizontal="center" vertical="center" wrapText="1"/>
    </xf>
    <xf numFmtId="0" fontId="14" fillId="0" borderId="1" xfId="0" applyFont="1" applyBorder="1" applyAlignment="1">
      <alignment vertical="center" wrapText="1"/>
    </xf>
    <xf numFmtId="0" fontId="5" fillId="0" borderId="1" xfId="0" applyFont="1" applyBorder="1" applyAlignment="1">
      <alignment horizontal="center" vertical="center" wrapText="1"/>
    </xf>
    <xf numFmtId="0" fontId="10" fillId="0" borderId="7" xfId="0" applyFont="1" applyBorder="1" applyAlignment="1">
      <alignment horizontal="justify" vertical="top" wrapText="1"/>
    </xf>
    <xf numFmtId="0" fontId="10" fillId="0" borderId="1" xfId="0" applyFont="1" applyBorder="1" applyAlignment="1">
      <alignment horizontal="justify" vertical="top" wrapText="1"/>
    </xf>
    <xf numFmtId="0" fontId="10" fillId="0" borderId="5" xfId="0" applyFont="1" applyBorder="1" applyAlignment="1">
      <alignment horizontal="justify" vertical="top" wrapText="1"/>
    </xf>
    <xf numFmtId="0" fontId="10" fillId="0" borderId="1" xfId="0" quotePrefix="1" applyFont="1" applyBorder="1" applyAlignment="1">
      <alignment horizontal="justify" vertical="top" wrapText="1"/>
    </xf>
    <xf numFmtId="0" fontId="10" fillId="0" borderId="7" xfId="0" quotePrefix="1" applyFont="1" applyBorder="1" applyAlignment="1">
      <alignment horizontal="justify" vertical="top" wrapText="1"/>
    </xf>
    <xf numFmtId="0" fontId="27" fillId="9" borderId="0" xfId="0" applyFont="1" applyFill="1" applyAlignment="1">
      <alignment vertical="center"/>
    </xf>
    <xf numFmtId="0" fontId="28" fillId="9" borderId="0" xfId="0" applyFont="1" applyFill="1"/>
    <xf numFmtId="0" fontId="6" fillId="3" borderId="0" xfId="0" applyFont="1" applyFill="1"/>
    <xf numFmtId="0" fontId="25" fillId="0" borderId="11" xfId="0" applyFont="1" applyBorder="1" applyAlignment="1">
      <alignment horizontal="center" vertical="top" wrapText="1" shrinkToFit="1"/>
    </xf>
    <xf numFmtId="0" fontId="26" fillId="3" borderId="0" xfId="0" applyFont="1" applyFill="1"/>
    <xf numFmtId="10" fontId="25" fillId="3" borderId="0" xfId="0" applyNumberFormat="1" applyFont="1" applyFill="1" applyAlignment="1">
      <alignment horizontal="center" vertical="top" wrapText="1" shrinkToFit="1"/>
    </xf>
    <xf numFmtId="0" fontId="29" fillId="3" borderId="0" xfId="0" applyFont="1" applyFill="1" applyAlignment="1">
      <alignment horizontal="center"/>
    </xf>
    <xf numFmtId="0" fontId="25" fillId="0" borderId="0" xfId="0" applyFont="1" applyAlignment="1">
      <alignment horizontal="center" vertical="center" wrapText="1" shrinkToFit="1"/>
    </xf>
    <xf numFmtId="0" fontId="26" fillId="3" borderId="0" xfId="0" applyFont="1" applyFill="1" applyAlignment="1">
      <alignment vertical="center"/>
    </xf>
    <xf numFmtId="10" fontId="25" fillId="3" borderId="0" xfId="0" applyNumberFormat="1" applyFont="1" applyFill="1" applyAlignment="1">
      <alignment horizontal="center" vertical="center" wrapText="1" shrinkToFit="1"/>
    </xf>
    <xf numFmtId="0" fontId="28" fillId="3" borderId="0" xfId="0" applyFont="1" applyFill="1"/>
    <xf numFmtId="0" fontId="15" fillId="0" borderId="1" xfId="0" applyFont="1" applyBorder="1" applyAlignment="1">
      <alignment horizontal="center" vertical="center" wrapText="1"/>
    </xf>
    <xf numFmtId="0" fontId="0" fillId="10" borderId="1" xfId="0" applyFill="1" applyBorder="1"/>
    <xf numFmtId="0" fontId="30" fillId="4" borderId="3" xfId="0" quotePrefix="1" applyFont="1" applyFill="1" applyBorder="1" applyAlignment="1">
      <alignment horizontal="center" vertical="center" wrapText="1" shrinkToFit="1"/>
    </xf>
    <xf numFmtId="10" fontId="9" fillId="3" borderId="0" xfId="0" applyNumberFormat="1" applyFont="1" applyFill="1" applyAlignment="1">
      <alignment horizontal="center" vertical="center"/>
    </xf>
    <xf numFmtId="10" fontId="5" fillId="3" borderId="0" xfId="0" applyNumberFormat="1" applyFont="1" applyFill="1"/>
    <xf numFmtId="10" fontId="9" fillId="3" borderId="11" xfId="0" applyNumberFormat="1" applyFont="1" applyFill="1" applyBorder="1" applyAlignment="1">
      <alignment horizontal="center" vertical="center"/>
    </xf>
    <xf numFmtId="10" fontId="9" fillId="3" borderId="12" xfId="0" applyNumberFormat="1" applyFont="1" applyFill="1" applyBorder="1" applyAlignment="1">
      <alignment horizontal="center" vertical="center"/>
    </xf>
    <xf numFmtId="0" fontId="10" fillId="3" borderId="0" xfId="0" quotePrefix="1" applyFont="1" applyFill="1" applyAlignment="1">
      <alignment horizontal="justify" vertical="top" wrapText="1" shrinkToFit="1"/>
    </xf>
    <xf numFmtId="10" fontId="15" fillId="0" borderId="11" xfId="0" applyNumberFormat="1" applyFont="1" applyBorder="1" applyAlignment="1">
      <alignment horizontal="center" vertical="center" wrapText="1" shrinkToFit="1"/>
    </xf>
    <xf numFmtId="10" fontId="15" fillId="0" borderId="0" xfId="0" applyNumberFormat="1" applyFont="1" applyAlignment="1">
      <alignment horizontal="center" vertical="center" wrapText="1" shrinkToFit="1"/>
    </xf>
    <xf numFmtId="10" fontId="15" fillId="0" borderId="12" xfId="0" applyNumberFormat="1" applyFont="1" applyBorder="1" applyAlignment="1">
      <alignment horizontal="center" vertical="center" wrapText="1" shrinkToFit="1"/>
    </xf>
    <xf numFmtId="0" fontId="12" fillId="0" borderId="0" xfId="0" applyFont="1" applyAlignment="1">
      <alignment horizontal="justify" vertical="top" wrapText="1"/>
    </xf>
    <xf numFmtId="0" fontId="31" fillId="3" borderId="0" xfId="0" applyFont="1" applyFill="1"/>
    <xf numFmtId="0" fontId="10" fillId="0" borderId="0" xfId="0" applyFont="1" applyAlignment="1">
      <alignment horizontal="left"/>
    </xf>
    <xf numFmtId="0" fontId="26" fillId="0" borderId="0" xfId="0" applyFont="1" applyAlignment="1">
      <alignment horizontal="left"/>
    </xf>
    <xf numFmtId="9" fontId="32" fillId="0" borderId="0" xfId="0" applyNumberFormat="1" applyFont="1" applyAlignment="1">
      <alignment horizontal="left" vertical="top" wrapText="1"/>
    </xf>
    <xf numFmtId="0" fontId="25" fillId="0" borderId="0" xfId="0" applyFont="1" applyAlignment="1">
      <alignment horizontal="center" vertical="top" wrapText="1" shrinkToFit="1"/>
    </xf>
    <xf numFmtId="0" fontId="10" fillId="3" borderId="1" xfId="0" quotePrefix="1" applyFont="1" applyFill="1" applyBorder="1" applyAlignment="1">
      <alignment horizontal="justify" vertical="top" wrapText="1" shrinkToFit="1"/>
    </xf>
    <xf numFmtId="0" fontId="14" fillId="0" borderId="3" xfId="0" applyFont="1" applyBorder="1" applyAlignment="1">
      <alignment vertical="top" wrapText="1"/>
    </xf>
    <xf numFmtId="14" fontId="14" fillId="0" borderId="1" xfId="0" applyNumberFormat="1" applyFont="1" applyBorder="1" applyAlignment="1">
      <alignment vertical="top" wrapText="1"/>
    </xf>
    <xf numFmtId="3" fontId="32" fillId="0" borderId="0" xfId="0" applyNumberFormat="1" applyFont="1" applyAlignment="1">
      <alignment horizontal="left" vertical="top" wrapText="1"/>
    </xf>
    <xf numFmtId="0" fontId="33" fillId="3" borderId="0" xfId="0" applyFont="1" applyFill="1" applyAlignment="1">
      <alignment horizontal="center"/>
    </xf>
    <xf numFmtId="0" fontId="34" fillId="3" borderId="0" xfId="0" applyFont="1" applyFill="1"/>
    <xf numFmtId="0" fontId="33" fillId="3" borderId="1" xfId="0" applyFont="1" applyFill="1" applyBorder="1" applyAlignment="1">
      <alignment horizontal="center" vertical="center"/>
    </xf>
    <xf numFmtId="0" fontId="10" fillId="0" borderId="3" xfId="0" quotePrefix="1" applyFont="1" applyBorder="1" applyAlignment="1">
      <alignment horizontal="justify" vertical="top" wrapText="1" shrinkToFit="1"/>
    </xf>
    <xf numFmtId="14" fontId="14" fillId="0" borderId="3" xfId="0" applyNumberFormat="1" applyFont="1" applyBorder="1" applyAlignment="1">
      <alignment vertical="top" wrapText="1"/>
    </xf>
    <xf numFmtId="0" fontId="10" fillId="0" borderId="1" xfId="0" quotePrefix="1" applyFont="1" applyBorder="1" applyAlignment="1">
      <alignment horizontal="justify" vertical="top" wrapText="1" shrinkToFit="1"/>
    </xf>
    <xf numFmtId="0" fontId="19" fillId="3" borderId="1" xfId="0" applyFont="1" applyFill="1" applyBorder="1" applyAlignment="1">
      <alignment horizontal="center" vertical="center" wrapText="1"/>
    </xf>
    <xf numFmtId="0" fontId="0" fillId="0" borderId="0" xfId="0" quotePrefix="1"/>
    <xf numFmtId="0" fontId="9" fillId="0" borderId="0" xfId="0" applyFont="1" applyAlignment="1">
      <alignment horizontal="center" vertical="top" wrapText="1" shrinkToFit="1"/>
    </xf>
    <xf numFmtId="10" fontId="9" fillId="3" borderId="0" xfId="0" applyNumberFormat="1" applyFont="1" applyFill="1" applyAlignment="1">
      <alignment horizontal="center" vertical="top" wrapText="1" shrinkToFit="1"/>
    </xf>
    <xf numFmtId="0" fontId="5" fillId="11" borderId="1" xfId="0" applyFont="1" applyFill="1" applyBorder="1" applyAlignment="1">
      <alignment horizontal="center" vertical="top" wrapText="1"/>
    </xf>
    <xf numFmtId="0" fontId="36" fillId="3" borderId="0" xfId="0" applyFont="1" applyFill="1"/>
    <xf numFmtId="0" fontId="37" fillId="3" borderId="0" xfId="0" applyFont="1" applyFill="1" applyAlignment="1">
      <alignment horizontal="center"/>
    </xf>
    <xf numFmtId="0" fontId="9" fillId="3" borderId="3" xfId="0" quotePrefix="1" applyFont="1" applyFill="1" applyBorder="1" applyAlignment="1">
      <alignment horizontal="justify" vertical="top" wrapText="1" shrinkToFit="1"/>
    </xf>
    <xf numFmtId="0" fontId="10" fillId="0" borderId="9" xfId="0" applyFont="1" applyBorder="1"/>
    <xf numFmtId="0" fontId="0" fillId="0" borderId="9" xfId="0" applyBorder="1"/>
    <xf numFmtId="0" fontId="5" fillId="3" borderId="9" xfId="0" applyFont="1" applyFill="1" applyBorder="1"/>
    <xf numFmtId="0" fontId="5" fillId="3" borderId="9" xfId="0" applyFont="1" applyFill="1" applyBorder="1" applyAlignment="1">
      <alignment vertical="top"/>
    </xf>
    <xf numFmtId="0" fontId="5" fillId="3" borderId="0" xfId="0" applyFont="1" applyFill="1" applyAlignment="1">
      <alignment vertical="top"/>
    </xf>
    <xf numFmtId="0" fontId="5" fillId="3" borderId="3" xfId="0" applyFont="1" applyFill="1" applyBorder="1" applyAlignment="1">
      <alignment vertical="top"/>
    </xf>
    <xf numFmtId="0" fontId="5" fillId="0" borderId="3" xfId="0" applyFont="1" applyBorder="1" applyAlignment="1">
      <alignment vertical="top" wrapText="1"/>
    </xf>
    <xf numFmtId="0" fontId="5" fillId="0" borderId="4" xfId="0" applyFont="1" applyBorder="1" applyAlignment="1">
      <alignment horizontal="center" vertical="top" wrapText="1"/>
    </xf>
    <xf numFmtId="0" fontId="11" fillId="7" borderId="4" xfId="0" applyFont="1" applyFill="1" applyBorder="1" applyAlignment="1">
      <alignment vertical="center" shrinkToFit="1"/>
    </xf>
    <xf numFmtId="0" fontId="11" fillId="7" borderId="2" xfId="0" applyFont="1" applyFill="1" applyBorder="1" applyAlignment="1">
      <alignment vertical="center" shrinkToFit="1"/>
    </xf>
    <xf numFmtId="0" fontId="11" fillId="7" borderId="3" xfId="0" applyFont="1" applyFill="1" applyBorder="1" applyAlignment="1">
      <alignment vertical="center" shrinkToFit="1"/>
    </xf>
    <xf numFmtId="0" fontId="11" fillId="6" borderId="4" xfId="0" applyFont="1" applyFill="1" applyBorder="1" applyAlignment="1">
      <alignment vertical="center" shrinkToFit="1"/>
    </xf>
    <xf numFmtId="0" fontId="11" fillId="6" borderId="2" xfId="0" applyFont="1" applyFill="1" applyBorder="1" applyAlignment="1">
      <alignment vertical="center" shrinkToFit="1"/>
    </xf>
    <xf numFmtId="0" fontId="11" fillId="6" borderId="3" xfId="0" applyFont="1" applyFill="1" applyBorder="1" applyAlignment="1">
      <alignment vertical="center" shrinkToFit="1"/>
    </xf>
    <xf numFmtId="0" fontId="11" fillId="8" borderId="4" xfId="0" applyFont="1" applyFill="1" applyBorder="1" applyAlignment="1">
      <alignment vertical="center" shrinkToFit="1"/>
    </xf>
    <xf numFmtId="0" fontId="11" fillId="8" borderId="2" xfId="0" applyFont="1" applyFill="1" applyBorder="1" applyAlignment="1">
      <alignment vertical="center" shrinkToFit="1"/>
    </xf>
    <xf numFmtId="0" fontId="11" fillId="8" borderId="3" xfId="0" applyFont="1" applyFill="1" applyBorder="1" applyAlignment="1">
      <alignment vertical="center" shrinkToFit="1"/>
    </xf>
    <xf numFmtId="0" fontId="5" fillId="0" borderId="3" xfId="0" applyFont="1" applyBorder="1" applyAlignment="1">
      <alignment horizontal="center" vertical="top" wrapText="1"/>
    </xf>
    <xf numFmtId="0" fontId="5" fillId="0" borderId="1" xfId="0" applyFont="1" applyBorder="1" applyAlignment="1">
      <alignment vertical="top" wrapText="1"/>
    </xf>
    <xf numFmtId="0" fontId="5" fillId="3" borderId="1" xfId="0" applyFont="1" applyFill="1" applyBorder="1" applyAlignment="1">
      <alignment vertical="top"/>
    </xf>
    <xf numFmtId="0" fontId="6" fillId="3" borderId="5" xfId="0" applyFont="1" applyFill="1" applyBorder="1" applyAlignment="1">
      <alignment horizontal="center" vertical="center" textRotation="90" wrapText="1" shrinkToFit="1"/>
    </xf>
    <xf numFmtId="0" fontId="6" fillId="3" borderId="6" xfId="0" applyFont="1" applyFill="1" applyBorder="1" applyAlignment="1">
      <alignment horizontal="center" vertical="center" textRotation="90" wrapText="1" shrinkToFit="1"/>
    </xf>
    <xf numFmtId="0" fontId="39" fillId="3" borderId="3" xfId="0" quotePrefix="1" applyFont="1" applyFill="1" applyBorder="1" applyAlignment="1">
      <alignment horizontal="justify" vertical="top" wrapText="1" shrinkToFit="1"/>
    </xf>
    <xf numFmtId="0" fontId="39" fillId="0" borderId="0" xfId="0" applyFont="1" applyAlignment="1">
      <alignment horizontal="center" vertical="top" wrapText="1" shrinkToFit="1"/>
    </xf>
    <xf numFmtId="0" fontId="29" fillId="9" borderId="0" xfId="0" applyFont="1" applyFill="1" applyAlignment="1">
      <alignment vertical="center"/>
    </xf>
    <xf numFmtId="0" fontId="19" fillId="12" borderId="1" xfId="0" applyFont="1" applyFill="1" applyBorder="1" applyAlignment="1">
      <alignment horizontal="center" vertical="center" wrapText="1"/>
    </xf>
    <xf numFmtId="0" fontId="40" fillId="12" borderId="3" xfId="0" quotePrefix="1" applyFont="1" applyFill="1" applyBorder="1" applyAlignment="1">
      <alignment horizontal="center" vertical="center" wrapText="1" shrinkToFit="1"/>
    </xf>
    <xf numFmtId="0" fontId="3" fillId="12" borderId="1" xfId="0" applyFont="1" applyFill="1" applyBorder="1" applyAlignment="1">
      <alignment horizontal="center" vertical="center" wrapText="1"/>
    </xf>
    <xf numFmtId="0" fontId="6" fillId="3" borderId="5" xfId="0" applyFont="1" applyFill="1" applyBorder="1" applyAlignment="1">
      <alignment horizontal="center" vertical="center" textRotation="90" wrapText="1" shrinkToFit="1"/>
    </xf>
    <xf numFmtId="0" fontId="6" fillId="3" borderId="6" xfId="0" applyFont="1" applyFill="1" applyBorder="1" applyAlignment="1">
      <alignment horizontal="center" vertical="center" textRotation="90" wrapText="1" shrinkToFit="1"/>
    </xf>
    <xf numFmtId="0" fontId="6" fillId="3" borderId="7" xfId="0" applyFont="1" applyFill="1" applyBorder="1" applyAlignment="1">
      <alignment horizontal="center" vertical="center" textRotation="90" wrapText="1" shrinkToFit="1"/>
    </xf>
    <xf numFmtId="0" fontId="1" fillId="12" borderId="1" xfId="0" applyFont="1" applyFill="1" applyBorder="1" applyAlignment="1">
      <alignment horizontal="center" vertical="center" wrapText="1" shrinkToFit="1"/>
    </xf>
    <xf numFmtId="0" fontId="0" fillId="12" borderId="1" xfId="0" applyFill="1" applyBorder="1" applyAlignment="1">
      <alignment horizontal="center" vertical="center" wrapText="1" shrinkToFit="1"/>
    </xf>
    <xf numFmtId="0" fontId="1" fillId="3" borderId="1" xfId="0" applyFont="1" applyFill="1" applyBorder="1" applyAlignment="1">
      <alignment horizontal="center" vertical="center" wrapText="1" shrinkToFit="1"/>
    </xf>
    <xf numFmtId="0" fontId="0" fillId="3" borderId="1" xfId="0" applyFill="1" applyBorder="1" applyAlignment="1">
      <alignment horizontal="center" vertical="center" wrapText="1" shrinkToFit="1"/>
    </xf>
    <xf numFmtId="0" fontId="3" fillId="12" borderId="4"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12" borderId="3"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9" fontId="5" fillId="0" borderId="0" xfId="0" applyNumberFormat="1" applyFont="1" applyAlignment="1">
      <alignment horizontal="justify" vertical="justify" wrapText="1" shrinkToFit="1"/>
    </xf>
    <xf numFmtId="0" fontId="3" fillId="12" borderId="5" xfId="0" applyFont="1" applyFill="1" applyBorder="1" applyAlignment="1">
      <alignment horizontal="center" vertical="center" wrapText="1"/>
    </xf>
    <xf numFmtId="0" fontId="0" fillId="12" borderId="7" xfId="0" applyFill="1" applyBorder="1" applyAlignment="1">
      <alignment horizontal="center" vertical="center" wrapText="1"/>
    </xf>
    <xf numFmtId="0" fontId="6" fillId="12" borderId="1" xfId="0" applyFont="1" applyFill="1" applyBorder="1" applyAlignment="1">
      <alignment horizontal="center" vertical="center"/>
    </xf>
    <xf numFmtId="0" fontId="6" fillId="12" borderId="4" xfId="0" applyFont="1" applyFill="1" applyBorder="1" applyAlignment="1">
      <alignment horizontal="center" vertical="center"/>
    </xf>
    <xf numFmtId="0" fontId="6" fillId="12" borderId="3" xfId="0" applyFont="1" applyFill="1" applyBorder="1" applyAlignment="1">
      <alignment horizontal="center" vertical="center"/>
    </xf>
    <xf numFmtId="3"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24" fillId="0" borderId="8" xfId="0" applyFont="1" applyBorder="1" applyAlignment="1">
      <alignment horizontal="center" vertical="center" wrapText="1" shrinkToFit="1"/>
    </xf>
    <xf numFmtId="0" fontId="24" fillId="0" borderId="9" xfId="0" applyFont="1" applyBorder="1" applyAlignment="1">
      <alignment horizontal="center" vertical="center" wrapText="1" shrinkToFit="1"/>
    </xf>
    <xf numFmtId="0" fontId="24" fillId="0" borderId="10" xfId="0" applyFont="1" applyBorder="1" applyAlignment="1">
      <alignment horizontal="center" vertical="center" wrapText="1" shrinkToFit="1"/>
    </xf>
    <xf numFmtId="0" fontId="24" fillId="0" borderId="13" xfId="0" applyFont="1" applyBorder="1" applyAlignment="1">
      <alignment horizontal="center" vertical="center" wrapText="1" shrinkToFit="1"/>
    </xf>
    <xf numFmtId="0" fontId="24" fillId="0" borderId="14" xfId="0" applyFont="1" applyBorder="1" applyAlignment="1">
      <alignment horizontal="center" vertical="center" wrapText="1" shrinkToFit="1"/>
    </xf>
    <xf numFmtId="0" fontId="24" fillId="0" borderId="15" xfId="0" applyFont="1" applyBorder="1" applyAlignment="1">
      <alignment horizontal="center" vertical="center" wrapText="1" shrinkToFit="1"/>
    </xf>
    <xf numFmtId="3" fontId="24" fillId="0" borderId="4" xfId="0" applyNumberFormat="1" applyFont="1" applyBorder="1" applyAlignment="1">
      <alignment horizontal="center" vertical="center" shrinkToFit="1"/>
    </xf>
    <xf numFmtId="3" fontId="24" fillId="0" borderId="2" xfId="0" applyNumberFormat="1" applyFont="1" applyBorder="1" applyAlignment="1">
      <alignment horizontal="center" vertical="center" shrinkToFit="1"/>
    </xf>
    <xf numFmtId="3" fontId="24" fillId="0" borderId="3" xfId="0" applyNumberFormat="1" applyFont="1" applyBorder="1" applyAlignment="1">
      <alignment horizontal="center" vertical="center" shrinkToFit="1"/>
    </xf>
    <xf numFmtId="0" fontId="5" fillId="0" borderId="3" xfId="0" applyFont="1" applyBorder="1" applyAlignment="1">
      <alignment vertical="center"/>
    </xf>
    <xf numFmtId="3" fontId="17" fillId="0" borderId="4" xfId="0" applyNumberFormat="1"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7" borderId="4" xfId="0" applyFont="1" applyFill="1" applyBorder="1" applyAlignment="1">
      <alignment horizontal="center" vertical="center"/>
    </xf>
    <xf numFmtId="0" fontId="16" fillId="7" borderId="3" xfId="0" applyFont="1" applyFill="1" applyBorder="1" applyAlignment="1">
      <alignment horizontal="center" vertical="center"/>
    </xf>
    <xf numFmtId="0" fontId="9" fillId="7" borderId="8" xfId="0" applyFont="1" applyFill="1" applyBorder="1" applyAlignment="1">
      <alignment horizontal="center" vertical="center"/>
    </xf>
    <xf numFmtId="0" fontId="9" fillId="7" borderId="9" xfId="0" applyFont="1" applyFill="1" applyBorder="1" applyAlignment="1">
      <alignment horizontal="center" vertical="center"/>
    </xf>
    <xf numFmtId="0" fontId="9" fillId="7" borderId="10" xfId="0" applyFont="1" applyFill="1" applyBorder="1" applyAlignment="1">
      <alignment horizontal="center" vertical="center"/>
    </xf>
    <xf numFmtId="0" fontId="9" fillId="7" borderId="13" xfId="0" applyFont="1" applyFill="1" applyBorder="1" applyAlignment="1">
      <alignment horizontal="center" vertical="center"/>
    </xf>
    <xf numFmtId="0" fontId="9" fillId="7" borderId="14" xfId="0" applyFont="1" applyFill="1" applyBorder="1" applyAlignment="1">
      <alignment horizontal="center" vertical="center"/>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9" fillId="7" borderId="4"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7" fillId="0" borderId="0" xfId="0" applyFont="1" applyAlignment="1">
      <alignment horizontal="center" vertical="center"/>
    </xf>
    <xf numFmtId="3" fontId="9" fillId="0" borderId="4" xfId="0" applyNumberFormat="1" applyFont="1" applyBorder="1" applyAlignment="1">
      <alignment horizontal="center" vertical="center"/>
    </xf>
    <xf numFmtId="3" fontId="9" fillId="0" borderId="3" xfId="0" applyNumberFormat="1" applyFont="1" applyBorder="1" applyAlignment="1">
      <alignment horizontal="center" vertical="center"/>
    </xf>
    <xf numFmtId="0" fontId="16" fillId="0" borderId="0" xfId="0" applyFont="1" applyAlignment="1">
      <alignment horizontal="center" vertical="center"/>
    </xf>
    <xf numFmtId="3" fontId="17" fillId="0" borderId="0" xfId="0" applyNumberFormat="1" applyFont="1" applyAlignment="1">
      <alignment horizontal="center" vertical="center"/>
    </xf>
    <xf numFmtId="0" fontId="16" fillId="7" borderId="8" xfId="0" applyFont="1" applyFill="1" applyBorder="1" applyAlignment="1">
      <alignment horizontal="center" vertical="center"/>
    </xf>
    <xf numFmtId="0" fontId="16" fillId="7" borderId="10" xfId="0" applyFont="1" applyFill="1" applyBorder="1" applyAlignment="1">
      <alignment horizontal="center" vertical="center"/>
    </xf>
    <xf numFmtId="0" fontId="16" fillId="7" borderId="13" xfId="0" applyFont="1" applyFill="1" applyBorder="1" applyAlignment="1">
      <alignment horizontal="center" vertical="center"/>
    </xf>
    <xf numFmtId="0" fontId="16" fillId="7" borderId="15"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989021828979275"/>
          <c:y val="0.25275737479379962"/>
          <c:w val="0.56469883700312917"/>
          <c:h val="0.57930583104592837"/>
        </c:manualLayout>
      </c:layout>
      <c:pie3DChart>
        <c:varyColors val="1"/>
        <c:ser>
          <c:idx val="0"/>
          <c:order val="0"/>
          <c:spPr>
            <a:solidFill>
              <a:srgbClr val="9999FF"/>
            </a:solidFill>
            <a:ln w="12700">
              <a:solidFill>
                <a:srgbClr val="000000"/>
              </a:solidFill>
              <a:prstDash val="solid"/>
            </a:ln>
            <a:scene3d>
              <a:camera prst="orthographicFront"/>
              <a:lightRig rig="threePt" dir="t"/>
            </a:scene3d>
            <a:sp3d>
              <a:bevelT prst="relaxedInset"/>
              <a:contourClr>
                <a:srgbClr val="000000"/>
              </a:contourClr>
            </a:sp3d>
          </c:spPr>
          <c:dPt>
            <c:idx val="0"/>
            <c:bubble3D val="0"/>
            <c:explosion val="21"/>
            <c:spPr>
              <a:solidFill>
                <a:srgbClr val="C0C0C0"/>
              </a:solidFill>
              <a:ln w="12700">
                <a:solidFill>
                  <a:srgbClr val="000000"/>
                </a:solidFill>
                <a:prstDash val="solid"/>
              </a:ln>
              <a:scene3d>
                <a:camera prst="orthographicFront"/>
                <a:lightRig rig="threePt" dir="t"/>
              </a:scene3d>
              <a:sp3d>
                <a:bevelT prst="relaxedInset"/>
                <a:contourClr>
                  <a:srgbClr val="000000"/>
                </a:contourClr>
              </a:sp3d>
            </c:spPr>
            <c:extLst>
              <c:ext xmlns:c16="http://schemas.microsoft.com/office/drawing/2014/chart" uri="{C3380CC4-5D6E-409C-BE32-E72D297353CC}">
                <c16:uniqueId val="{00000001-066F-461D-84A5-65756D60DB97}"/>
              </c:ext>
            </c:extLst>
          </c:dPt>
          <c:dPt>
            <c:idx val="1"/>
            <c:bubble3D val="0"/>
            <c:explosion val="20"/>
            <c:spPr>
              <a:solidFill>
                <a:srgbClr val="993366"/>
              </a:solidFill>
              <a:ln w="12700">
                <a:solidFill>
                  <a:srgbClr val="000000"/>
                </a:solidFill>
                <a:prstDash val="solid"/>
              </a:ln>
              <a:scene3d>
                <a:camera prst="orthographicFront"/>
                <a:lightRig rig="threePt" dir="t"/>
              </a:scene3d>
              <a:sp3d>
                <a:bevelT prst="relaxedInset"/>
                <a:contourClr>
                  <a:srgbClr val="000000"/>
                </a:contourClr>
              </a:sp3d>
            </c:spPr>
            <c:extLst>
              <c:ext xmlns:c16="http://schemas.microsoft.com/office/drawing/2014/chart" uri="{C3380CC4-5D6E-409C-BE32-E72D297353CC}">
                <c16:uniqueId val="{00000003-066F-461D-84A5-65756D60DB97}"/>
              </c:ext>
            </c:extLst>
          </c:dPt>
          <c:dPt>
            <c:idx val="2"/>
            <c:bubble3D val="0"/>
            <c:spPr>
              <a:solidFill>
                <a:srgbClr val="FFFFCC"/>
              </a:solidFill>
              <a:ln w="12700">
                <a:solidFill>
                  <a:srgbClr val="000000"/>
                </a:solidFill>
                <a:prstDash val="solid"/>
              </a:ln>
              <a:scene3d>
                <a:camera prst="orthographicFront"/>
                <a:lightRig rig="threePt" dir="t"/>
              </a:scene3d>
              <a:sp3d>
                <a:bevelT prst="relaxedInset"/>
                <a:contourClr>
                  <a:srgbClr val="000000"/>
                </a:contourClr>
              </a:sp3d>
            </c:spPr>
            <c:extLst>
              <c:ext xmlns:c16="http://schemas.microsoft.com/office/drawing/2014/chart" uri="{C3380CC4-5D6E-409C-BE32-E72D297353CC}">
                <c16:uniqueId val="{00000005-066F-461D-84A5-65756D60DB97}"/>
              </c:ext>
            </c:extLst>
          </c:dPt>
          <c:dLbls>
            <c:dLbl>
              <c:idx val="0"/>
              <c:layout>
                <c:manualLayout>
                  <c:x val="3.4720089103990451E-2"/>
                  <c:y val="-4.792210134038588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6F-461D-84A5-65756D60DB97}"/>
                </c:ext>
              </c:extLst>
            </c:dLbl>
            <c:dLbl>
              <c:idx val="1"/>
              <c:layout>
                <c:manualLayout>
                  <c:x val="-5.0538844395164213E-2"/>
                  <c:y val="0.11106088838131875"/>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6F-461D-84A5-65756D60DB97}"/>
                </c:ext>
              </c:extLst>
            </c:dLbl>
            <c:dLbl>
              <c:idx val="2"/>
              <c:layout>
                <c:manualLayout>
                  <c:x val="-3.1496062992125984E-3"/>
                  <c:y val="-6.9913512719307028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66F-461D-84A5-65756D60DB97}"/>
                </c:ext>
              </c:extLst>
            </c:dLbl>
            <c:spPr>
              <a:noFill/>
              <a:ln w="25400">
                <a:noFill/>
              </a:ln>
            </c:spPr>
            <c:txPr>
              <a:bodyPr/>
              <a:lstStyle/>
              <a:p>
                <a:pPr>
                  <a:defRPr sz="1050" b="1" i="0" u="none" strike="noStrike" baseline="0">
                    <a:solidFill>
                      <a:srgbClr val="000000"/>
                    </a:solidFill>
                    <a:latin typeface="Arial"/>
                    <a:ea typeface="Arial"/>
                    <a:cs typeface="Arial"/>
                  </a:defRPr>
                </a:pPr>
                <a:endParaRPr lang="es-MX"/>
              </a:p>
            </c:txPr>
            <c:showLegendKey val="0"/>
            <c:showVal val="1"/>
            <c:showCatName val="0"/>
            <c:showSerName val="0"/>
            <c:showPercent val="0"/>
            <c:showBubbleSize val="0"/>
            <c:showLeaderLines val="1"/>
            <c:leaderLines>
              <c:spPr>
                <a:ln w="12700">
                  <a:solidFill>
                    <a:srgbClr val="000000"/>
                  </a:solidFill>
                  <a:prstDash val="solid"/>
                </a:ln>
              </c:spPr>
            </c:leaderLines>
            <c:extLst>
              <c:ext xmlns:c15="http://schemas.microsoft.com/office/drawing/2012/chart" uri="{CE6537A1-D6FC-4f65-9D91-7224C49458BB}"/>
            </c:extLst>
          </c:dLbls>
          <c:val>
            <c:numRef>
              <c:f>concentrado!$C$23:$E$23</c:f>
              <c:numCache>
                <c:formatCode>#,##0</c:formatCode>
                <c:ptCount val="3"/>
                <c:pt idx="0">
                  <c:v>80</c:v>
                </c:pt>
                <c:pt idx="1">
                  <c:v>642</c:v>
                </c:pt>
                <c:pt idx="2">
                  <c:v>7</c:v>
                </c:pt>
              </c:numCache>
            </c:numRef>
          </c:val>
          <c:extLst>
            <c:ext xmlns:c16="http://schemas.microsoft.com/office/drawing/2014/chart" uri="{C3380CC4-5D6E-409C-BE32-E72D297353CC}">
              <c16:uniqueId val="{00000006-066F-461D-84A5-65756D60DB97}"/>
            </c:ext>
          </c:extLst>
        </c:ser>
        <c:ser>
          <c:idx val="1"/>
          <c:order val="1"/>
          <c:dPt>
            <c:idx val="0"/>
            <c:bubble3D val="0"/>
            <c:extLst>
              <c:ext xmlns:c16="http://schemas.microsoft.com/office/drawing/2014/chart" uri="{C3380CC4-5D6E-409C-BE32-E72D297353CC}">
                <c16:uniqueId val="{00000007-066F-461D-84A5-65756D60DB97}"/>
              </c:ext>
            </c:extLst>
          </c:dPt>
          <c:dPt>
            <c:idx val="1"/>
            <c:bubble3D val="0"/>
            <c:extLst>
              <c:ext xmlns:c16="http://schemas.microsoft.com/office/drawing/2014/chart" uri="{C3380CC4-5D6E-409C-BE32-E72D297353CC}">
                <c16:uniqueId val="{00000008-066F-461D-84A5-65756D60DB97}"/>
              </c:ext>
            </c:extLst>
          </c:dPt>
          <c:dPt>
            <c:idx val="2"/>
            <c:bubble3D val="0"/>
            <c:extLst>
              <c:ext xmlns:c16="http://schemas.microsoft.com/office/drawing/2014/chart" uri="{C3380CC4-5D6E-409C-BE32-E72D297353CC}">
                <c16:uniqueId val="{00000009-066F-461D-84A5-65756D60DB97}"/>
              </c:ext>
            </c:extLst>
          </c:dPt>
          <c:val>
            <c:numRef>
              <c:f>'Grafica (pastel)'!$Z$35:$AO$35</c:f>
              <c:numCache>
                <c:formatCode>General</c:formatCode>
                <c:ptCount val="16"/>
              </c:numCache>
            </c:numRef>
          </c:val>
          <c:extLst>
            <c:ext xmlns:c16="http://schemas.microsoft.com/office/drawing/2014/chart" uri="{C3380CC4-5D6E-409C-BE32-E72D297353CC}">
              <c16:uniqueId val="{0000000A-066F-461D-84A5-65756D60DB97}"/>
            </c:ext>
          </c:extLst>
        </c:ser>
        <c:ser>
          <c:idx val="2"/>
          <c:order val="2"/>
          <c:dPt>
            <c:idx val="0"/>
            <c:bubble3D val="0"/>
            <c:extLst>
              <c:ext xmlns:c16="http://schemas.microsoft.com/office/drawing/2014/chart" uri="{C3380CC4-5D6E-409C-BE32-E72D297353CC}">
                <c16:uniqueId val="{0000000B-066F-461D-84A5-65756D60DB97}"/>
              </c:ext>
            </c:extLst>
          </c:dPt>
          <c:dPt>
            <c:idx val="1"/>
            <c:bubble3D val="0"/>
            <c:extLst>
              <c:ext xmlns:c16="http://schemas.microsoft.com/office/drawing/2014/chart" uri="{C3380CC4-5D6E-409C-BE32-E72D297353CC}">
                <c16:uniqueId val="{0000000C-066F-461D-84A5-65756D60DB97}"/>
              </c:ext>
            </c:extLst>
          </c:dPt>
          <c:dPt>
            <c:idx val="2"/>
            <c:bubble3D val="0"/>
            <c:extLst>
              <c:ext xmlns:c16="http://schemas.microsoft.com/office/drawing/2014/chart" uri="{C3380CC4-5D6E-409C-BE32-E72D297353CC}">
                <c16:uniqueId val="{0000000D-066F-461D-84A5-65756D60DB97}"/>
              </c:ext>
            </c:extLst>
          </c:dPt>
          <c:val>
            <c:numRef>
              <c:f>'Grafica (pastel)'!$Z$36:$AO$36</c:f>
              <c:numCache>
                <c:formatCode>General</c:formatCode>
                <c:ptCount val="16"/>
              </c:numCache>
            </c:numRef>
          </c:val>
          <c:extLst>
            <c:ext xmlns:c16="http://schemas.microsoft.com/office/drawing/2014/chart" uri="{C3380CC4-5D6E-409C-BE32-E72D297353CC}">
              <c16:uniqueId val="{0000000E-066F-461D-84A5-65756D60DB97}"/>
            </c:ext>
          </c:extLst>
        </c:ser>
        <c:ser>
          <c:idx val="3"/>
          <c:order val="3"/>
          <c:dPt>
            <c:idx val="0"/>
            <c:bubble3D val="0"/>
            <c:extLst>
              <c:ext xmlns:c16="http://schemas.microsoft.com/office/drawing/2014/chart" uri="{C3380CC4-5D6E-409C-BE32-E72D297353CC}">
                <c16:uniqueId val="{0000000F-066F-461D-84A5-65756D60DB97}"/>
              </c:ext>
            </c:extLst>
          </c:dPt>
          <c:dPt>
            <c:idx val="1"/>
            <c:bubble3D val="0"/>
            <c:extLst>
              <c:ext xmlns:c16="http://schemas.microsoft.com/office/drawing/2014/chart" uri="{C3380CC4-5D6E-409C-BE32-E72D297353CC}">
                <c16:uniqueId val="{00000010-066F-461D-84A5-65756D60DB97}"/>
              </c:ext>
            </c:extLst>
          </c:dPt>
          <c:dPt>
            <c:idx val="2"/>
            <c:bubble3D val="0"/>
            <c:extLst>
              <c:ext xmlns:c16="http://schemas.microsoft.com/office/drawing/2014/chart" uri="{C3380CC4-5D6E-409C-BE32-E72D297353CC}">
                <c16:uniqueId val="{00000011-066F-461D-84A5-65756D60DB97}"/>
              </c:ext>
            </c:extLst>
          </c:dPt>
          <c:val>
            <c:numRef>
              <c:f>'Grafica (pastel)'!$Z$37:$AO$37</c:f>
              <c:numCache>
                <c:formatCode>General</c:formatCode>
                <c:ptCount val="16"/>
              </c:numCache>
            </c:numRef>
          </c:val>
          <c:extLst>
            <c:ext xmlns:c16="http://schemas.microsoft.com/office/drawing/2014/chart" uri="{C3380CC4-5D6E-409C-BE32-E72D297353CC}">
              <c16:uniqueId val="{00000012-066F-461D-84A5-65756D60DB97}"/>
            </c:ext>
          </c:extLst>
        </c:ser>
        <c:ser>
          <c:idx val="4"/>
          <c:order val="4"/>
          <c:dPt>
            <c:idx val="0"/>
            <c:bubble3D val="0"/>
            <c:extLst>
              <c:ext xmlns:c16="http://schemas.microsoft.com/office/drawing/2014/chart" uri="{C3380CC4-5D6E-409C-BE32-E72D297353CC}">
                <c16:uniqueId val="{00000013-066F-461D-84A5-65756D60DB97}"/>
              </c:ext>
            </c:extLst>
          </c:dPt>
          <c:dPt>
            <c:idx val="1"/>
            <c:bubble3D val="0"/>
            <c:extLst>
              <c:ext xmlns:c16="http://schemas.microsoft.com/office/drawing/2014/chart" uri="{C3380CC4-5D6E-409C-BE32-E72D297353CC}">
                <c16:uniqueId val="{00000014-066F-461D-84A5-65756D60DB97}"/>
              </c:ext>
            </c:extLst>
          </c:dPt>
          <c:dPt>
            <c:idx val="2"/>
            <c:bubble3D val="0"/>
            <c:extLst>
              <c:ext xmlns:c16="http://schemas.microsoft.com/office/drawing/2014/chart" uri="{C3380CC4-5D6E-409C-BE32-E72D297353CC}">
                <c16:uniqueId val="{00000015-066F-461D-84A5-65756D60DB97}"/>
              </c:ext>
            </c:extLst>
          </c:dPt>
          <c:val>
            <c:numRef>
              <c:f>'Grafica (pastel)'!$Z$35:$AO$35</c:f>
              <c:numCache>
                <c:formatCode>General</c:formatCode>
                <c:ptCount val="16"/>
              </c:numCache>
            </c:numRef>
          </c:val>
          <c:extLst>
            <c:ext xmlns:c16="http://schemas.microsoft.com/office/drawing/2014/chart" uri="{C3380CC4-5D6E-409C-BE32-E72D297353CC}">
              <c16:uniqueId val="{00000016-066F-461D-84A5-65756D60DB97}"/>
            </c:ext>
          </c:extLst>
        </c:ser>
        <c:ser>
          <c:idx val="5"/>
          <c:order val="5"/>
          <c:dPt>
            <c:idx val="0"/>
            <c:bubble3D val="0"/>
            <c:extLst>
              <c:ext xmlns:c16="http://schemas.microsoft.com/office/drawing/2014/chart" uri="{C3380CC4-5D6E-409C-BE32-E72D297353CC}">
                <c16:uniqueId val="{00000017-066F-461D-84A5-65756D60DB97}"/>
              </c:ext>
            </c:extLst>
          </c:dPt>
          <c:dPt>
            <c:idx val="1"/>
            <c:bubble3D val="0"/>
            <c:extLst>
              <c:ext xmlns:c16="http://schemas.microsoft.com/office/drawing/2014/chart" uri="{C3380CC4-5D6E-409C-BE32-E72D297353CC}">
                <c16:uniqueId val="{00000018-066F-461D-84A5-65756D60DB97}"/>
              </c:ext>
            </c:extLst>
          </c:dPt>
          <c:dPt>
            <c:idx val="2"/>
            <c:bubble3D val="0"/>
            <c:extLst>
              <c:ext xmlns:c16="http://schemas.microsoft.com/office/drawing/2014/chart" uri="{C3380CC4-5D6E-409C-BE32-E72D297353CC}">
                <c16:uniqueId val="{00000019-066F-461D-84A5-65756D60DB97}"/>
              </c:ext>
            </c:extLst>
          </c:dPt>
          <c:val>
            <c:numRef>
              <c:f>'Grafica (pastel)'!$Z$36:$AO$36</c:f>
              <c:numCache>
                <c:formatCode>General</c:formatCode>
                <c:ptCount val="16"/>
              </c:numCache>
            </c:numRef>
          </c:val>
          <c:extLst>
            <c:ext xmlns:c16="http://schemas.microsoft.com/office/drawing/2014/chart" uri="{C3380CC4-5D6E-409C-BE32-E72D297353CC}">
              <c16:uniqueId val="{0000001A-066F-461D-84A5-65756D60DB97}"/>
            </c:ext>
          </c:extLst>
        </c:ser>
        <c:ser>
          <c:idx val="6"/>
          <c:order val="6"/>
          <c:dPt>
            <c:idx val="0"/>
            <c:bubble3D val="0"/>
            <c:extLst>
              <c:ext xmlns:c16="http://schemas.microsoft.com/office/drawing/2014/chart" uri="{C3380CC4-5D6E-409C-BE32-E72D297353CC}">
                <c16:uniqueId val="{0000001B-066F-461D-84A5-65756D60DB97}"/>
              </c:ext>
            </c:extLst>
          </c:dPt>
          <c:dPt>
            <c:idx val="1"/>
            <c:bubble3D val="0"/>
            <c:extLst>
              <c:ext xmlns:c16="http://schemas.microsoft.com/office/drawing/2014/chart" uri="{C3380CC4-5D6E-409C-BE32-E72D297353CC}">
                <c16:uniqueId val="{0000001C-066F-461D-84A5-65756D60DB97}"/>
              </c:ext>
            </c:extLst>
          </c:dPt>
          <c:dPt>
            <c:idx val="2"/>
            <c:bubble3D val="0"/>
            <c:extLst>
              <c:ext xmlns:c16="http://schemas.microsoft.com/office/drawing/2014/chart" uri="{C3380CC4-5D6E-409C-BE32-E72D297353CC}">
                <c16:uniqueId val="{0000001D-066F-461D-84A5-65756D60DB97}"/>
              </c:ext>
            </c:extLst>
          </c:dPt>
          <c:val>
            <c:numRef>
              <c:f>'Grafica (pastel)'!$Z$37:$AO$37</c:f>
              <c:numCache>
                <c:formatCode>General</c:formatCode>
                <c:ptCount val="16"/>
              </c:numCache>
            </c:numRef>
          </c:val>
          <c:extLst>
            <c:ext xmlns:c16="http://schemas.microsoft.com/office/drawing/2014/chart" uri="{C3380CC4-5D6E-409C-BE32-E72D297353CC}">
              <c16:uniqueId val="{0000001E-066F-461D-84A5-65756D60DB97}"/>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s-MX"/>
    </a:p>
  </c:txPr>
  <c:printSettings>
    <c:headerFooter alignWithMargins="0"/>
    <c:pageMargins b="1" l="0.75" r="0.75" t="0.45" header="0" footer="0"/>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32"/>
      <c:rotY val="20"/>
      <c:depthPercent val="170"/>
      <c:rAngAx val="1"/>
    </c:view3D>
    <c:floor>
      <c:thickness val="0"/>
      <c:spPr>
        <a:solidFill>
          <a:srgbClr val="FFFFFF"/>
        </a:solidFill>
        <a:ln w="3175">
          <a:solidFill>
            <a:srgbClr val="000000"/>
          </a:solidFill>
          <a:prstDash val="solid"/>
        </a:ln>
      </c:spPr>
    </c:floor>
    <c:sideWall>
      <c:thickness val="0"/>
      <c:spPr>
        <a:solidFill>
          <a:srgbClr val="FFFFFF"/>
        </a:solidFill>
        <a:ln w="12700">
          <a:solidFill>
            <a:srgbClr val="808080"/>
          </a:solidFill>
          <a:prstDash val="solid"/>
        </a:ln>
      </c:spPr>
    </c:sideWall>
    <c:backWall>
      <c:thickness val="0"/>
      <c:spPr>
        <a:solidFill>
          <a:srgbClr val="FFFFFF"/>
        </a:solidFill>
        <a:ln w="12700">
          <a:solidFill>
            <a:srgbClr val="808080"/>
          </a:solidFill>
          <a:prstDash val="solid"/>
        </a:ln>
      </c:spPr>
    </c:backWall>
    <c:plotArea>
      <c:layout>
        <c:manualLayout>
          <c:layoutTarget val="inner"/>
          <c:xMode val="edge"/>
          <c:yMode val="edge"/>
          <c:x val="0.19129578204743322"/>
          <c:y val="0.18420127632453848"/>
          <c:w val="0.70620625844341034"/>
          <c:h val="0.69997351336885116"/>
        </c:manualLayout>
      </c:layout>
      <c:bar3DChart>
        <c:barDir val="col"/>
        <c:grouping val="clustered"/>
        <c:varyColors val="1"/>
        <c:ser>
          <c:idx val="0"/>
          <c:order val="0"/>
          <c:spPr>
            <a:solidFill>
              <a:srgbClr val="800000"/>
            </a:solidFill>
            <a:ln w="12700">
              <a:solidFill>
                <a:srgbClr val="000000"/>
              </a:solidFill>
              <a:prstDash val="solid"/>
            </a:ln>
            <a:scene3d>
              <a:camera prst="orthographicFront"/>
              <a:lightRig rig="threePt" dir="t"/>
            </a:scene3d>
            <a:sp3d>
              <a:bevelT/>
              <a:contourClr>
                <a:srgbClr val="000000"/>
              </a:contourClr>
            </a:sp3d>
          </c:spPr>
          <c:invertIfNegative val="0"/>
          <c:dPt>
            <c:idx val="0"/>
            <c:invertIfNegative val="0"/>
            <c:bubble3D val="0"/>
            <c:spPr>
              <a:solidFill>
                <a:srgbClr val="9999FF"/>
              </a:solidFill>
              <a:ln w="12700">
                <a:solidFill>
                  <a:srgbClr val="000000"/>
                </a:solidFill>
                <a:prstDash val="solid"/>
              </a:ln>
              <a:scene3d>
                <a:camera prst="orthographicFront"/>
                <a:lightRig rig="threePt" dir="t"/>
              </a:scene3d>
              <a:sp3d>
                <a:bevelT/>
                <a:contourClr>
                  <a:srgbClr val="000000"/>
                </a:contourClr>
              </a:sp3d>
            </c:spPr>
            <c:extLst>
              <c:ext xmlns:c16="http://schemas.microsoft.com/office/drawing/2014/chart" uri="{C3380CC4-5D6E-409C-BE32-E72D297353CC}">
                <c16:uniqueId val="{00000001-B947-438F-B7BF-1A35D6C6339B}"/>
              </c:ext>
            </c:extLst>
          </c:dPt>
          <c:dPt>
            <c:idx val="1"/>
            <c:invertIfNegative val="0"/>
            <c:bubble3D val="0"/>
            <c:extLst>
              <c:ext xmlns:c16="http://schemas.microsoft.com/office/drawing/2014/chart" uri="{C3380CC4-5D6E-409C-BE32-E72D297353CC}">
                <c16:uniqueId val="{00000002-B947-438F-B7BF-1A35D6C6339B}"/>
              </c:ext>
            </c:extLst>
          </c:dPt>
          <c:dPt>
            <c:idx val="2"/>
            <c:invertIfNegative val="0"/>
            <c:bubble3D val="0"/>
            <c:spPr>
              <a:solidFill>
                <a:srgbClr val="008080"/>
              </a:solidFill>
              <a:ln w="12700">
                <a:solidFill>
                  <a:srgbClr val="000000"/>
                </a:solidFill>
                <a:prstDash val="solid"/>
              </a:ln>
              <a:scene3d>
                <a:camera prst="orthographicFront"/>
                <a:lightRig rig="threePt" dir="t"/>
              </a:scene3d>
              <a:sp3d>
                <a:bevelT/>
                <a:contourClr>
                  <a:srgbClr val="000000"/>
                </a:contourClr>
              </a:sp3d>
            </c:spPr>
            <c:extLst>
              <c:ext xmlns:c16="http://schemas.microsoft.com/office/drawing/2014/chart" uri="{C3380CC4-5D6E-409C-BE32-E72D297353CC}">
                <c16:uniqueId val="{00000004-B947-438F-B7BF-1A35D6C6339B}"/>
              </c:ext>
            </c:extLst>
          </c:dPt>
          <c:dPt>
            <c:idx val="3"/>
            <c:invertIfNegative val="0"/>
            <c:bubble3D val="0"/>
            <c:spPr>
              <a:solidFill>
                <a:schemeClr val="accent6"/>
              </a:solidFill>
              <a:ln w="12700">
                <a:solidFill>
                  <a:srgbClr val="000000"/>
                </a:solidFill>
                <a:prstDash val="solid"/>
              </a:ln>
              <a:scene3d>
                <a:camera prst="orthographicFront"/>
                <a:lightRig rig="threePt" dir="t"/>
              </a:scene3d>
              <a:sp3d>
                <a:bevelT/>
                <a:contourClr>
                  <a:srgbClr val="000000"/>
                </a:contourClr>
              </a:sp3d>
            </c:spPr>
            <c:extLst>
              <c:ext xmlns:c16="http://schemas.microsoft.com/office/drawing/2014/chart" uri="{C3380CC4-5D6E-409C-BE32-E72D297353CC}">
                <c16:uniqueId val="{00000006-B947-438F-B7BF-1A35D6C6339B}"/>
              </c:ext>
            </c:extLst>
          </c:dPt>
          <c:dLbls>
            <c:dLbl>
              <c:idx val="0"/>
              <c:layout>
                <c:manualLayout>
                  <c:x val="-5.0504995738386831E-3"/>
                  <c:y val="0.2485561607967780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47-438F-B7BF-1A35D6C6339B}"/>
                </c:ext>
              </c:extLst>
            </c:dLbl>
            <c:dLbl>
              <c:idx val="1"/>
              <c:layout>
                <c:manualLayout>
                  <c:x val="2.3753079132626232E-3"/>
                  <c:y val="0.45301114203241799"/>
                </c:manualLayout>
              </c:layout>
              <c:showLegendKey val="0"/>
              <c:showVal val="1"/>
              <c:showCatName val="0"/>
              <c:showSerName val="0"/>
              <c:showPercent val="0"/>
              <c:showBubbleSize val="0"/>
              <c:extLst>
                <c:ext xmlns:c15="http://schemas.microsoft.com/office/drawing/2012/chart" uri="{CE6537A1-D6FC-4f65-9D91-7224C49458BB}">
                  <c15:layout>
                    <c:manualLayout>
                      <c:w val="4.153583289552687E-2"/>
                      <c:h val="4.9708822227739341E-2"/>
                    </c:manualLayout>
                  </c15:layout>
                </c:ext>
                <c:ext xmlns:c16="http://schemas.microsoft.com/office/drawing/2014/chart" uri="{C3380CC4-5D6E-409C-BE32-E72D297353CC}">
                  <c16:uniqueId val="{00000002-B947-438F-B7BF-1A35D6C6339B}"/>
                </c:ext>
              </c:extLst>
            </c:dLbl>
            <c:dLbl>
              <c:idx val="2"/>
              <c:layout>
                <c:manualLayout>
                  <c:x val="-2.7017326222692601E-3"/>
                  <c:y val="0.119344464132195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947-438F-B7BF-1A35D6C6339B}"/>
                </c:ext>
              </c:extLst>
            </c:dLbl>
            <c:dLbl>
              <c:idx val="3"/>
              <c:layout>
                <c:manualLayout>
                  <c:x val="-7.6799040540628466E-3"/>
                  <c:y val="0.1598858586059338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947-438F-B7BF-1A35D6C6339B}"/>
                </c:ext>
              </c:extLst>
            </c:dLbl>
            <c:dLbl>
              <c:idx val="4"/>
              <c:layout>
                <c:manualLayout>
                  <c:x val="2.9888284324681862E-2"/>
                  <c:y val="-5.00516755518874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947-438F-B7BF-1A35D6C6339B}"/>
                </c:ext>
              </c:extLst>
            </c:dLbl>
            <c:dLbl>
              <c:idx val="5"/>
              <c:layout>
                <c:manualLayout>
                  <c:x val="3.900971157654487E-2"/>
                  <c:y val="-9.54541872067691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947-438F-B7BF-1A35D6C6339B}"/>
                </c:ext>
              </c:extLst>
            </c:dLbl>
            <c:dLbl>
              <c:idx val="6"/>
              <c:layout>
                <c:manualLayout>
                  <c:xMode val="edge"/>
                  <c:yMode val="edge"/>
                  <c:x val="0.73416481511716225"/>
                  <c:y val="0.6288951841359773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947-438F-B7BF-1A35D6C6339B}"/>
                </c:ext>
              </c:extLst>
            </c:dLbl>
            <c:numFmt formatCode="#,##0" sourceLinked="0"/>
            <c:spPr>
              <a:noFill/>
              <a:ln w="25400">
                <a:noFill/>
              </a:ln>
            </c:spPr>
            <c:txPr>
              <a:bodyPr/>
              <a:lstStyle/>
              <a:p>
                <a:pPr>
                  <a:defRPr sz="600" b="1" i="0" u="none" strike="noStrike" baseline="0">
                    <a:solidFill>
                      <a:srgbClr val="000000"/>
                    </a:solidFill>
                    <a:latin typeface="Arial"/>
                    <a:ea typeface="Arial"/>
                    <a:cs typeface="Arial"/>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concentrado!$F$6:$I$7</c:f>
              <c:strCache>
                <c:ptCount val="4"/>
                <c:pt idx="0">
                  <c:v>Acuerdos</c:v>
                </c:pt>
                <c:pt idx="1">
                  <c:v>Resoluciones</c:v>
                </c:pt>
                <c:pt idx="2">
                  <c:v>Dictámenes</c:v>
                </c:pt>
                <c:pt idx="3">
                  <c:v>Informes</c:v>
                </c:pt>
              </c:strCache>
            </c:strRef>
          </c:cat>
          <c:val>
            <c:numRef>
              <c:f>concentrado!$F$23:$I$23</c:f>
              <c:numCache>
                <c:formatCode>#,##0</c:formatCode>
                <c:ptCount val="4"/>
                <c:pt idx="0">
                  <c:v>4104</c:v>
                </c:pt>
                <c:pt idx="1">
                  <c:v>8799</c:v>
                </c:pt>
                <c:pt idx="2">
                  <c:v>800</c:v>
                </c:pt>
                <c:pt idx="3">
                  <c:v>1874</c:v>
                </c:pt>
              </c:numCache>
            </c:numRef>
          </c:val>
          <c:extLst>
            <c:ext xmlns:c16="http://schemas.microsoft.com/office/drawing/2014/chart" uri="{C3380CC4-5D6E-409C-BE32-E72D297353CC}">
              <c16:uniqueId val="{0000000A-B947-438F-B7BF-1A35D6C6339B}"/>
            </c:ext>
          </c:extLst>
        </c:ser>
        <c:dLbls>
          <c:showLegendKey val="0"/>
          <c:showVal val="0"/>
          <c:showCatName val="0"/>
          <c:showSerName val="0"/>
          <c:showPercent val="0"/>
          <c:showBubbleSize val="0"/>
        </c:dLbls>
        <c:gapWidth val="100"/>
        <c:gapDepth val="320"/>
        <c:shape val="box"/>
        <c:axId val="178126344"/>
        <c:axId val="178126728"/>
        <c:axId val="0"/>
      </c:bar3DChart>
      <c:catAx>
        <c:axId val="178126344"/>
        <c:scaling>
          <c:orientation val="minMax"/>
        </c:scaling>
        <c:delete val="0"/>
        <c:axPos val="b"/>
        <c:numFmt formatCode="General" sourceLinked="1"/>
        <c:majorTickMark val="out"/>
        <c:minorTickMark val="none"/>
        <c:tickLblPos val="low"/>
        <c:spPr>
          <a:ln w="3175">
            <a:solidFill>
              <a:srgbClr val="000000"/>
            </a:solidFill>
            <a:prstDash val="solid"/>
          </a:ln>
        </c:spPr>
        <c:txPr>
          <a:bodyPr rot="-900000" vert="horz"/>
          <a:lstStyle/>
          <a:p>
            <a:pPr>
              <a:defRPr sz="800" b="0" i="0" u="none" strike="noStrike" baseline="0">
                <a:solidFill>
                  <a:srgbClr val="000000"/>
                </a:solidFill>
                <a:latin typeface="Arial"/>
                <a:ea typeface="Arial"/>
                <a:cs typeface="Arial"/>
              </a:defRPr>
            </a:pPr>
            <a:endParaRPr lang="es-MX"/>
          </a:p>
        </c:txPr>
        <c:crossAx val="178126728"/>
        <c:crosses val="autoZero"/>
        <c:auto val="1"/>
        <c:lblAlgn val="ctr"/>
        <c:lblOffset val="100"/>
        <c:tickLblSkip val="1"/>
        <c:tickMarkSkip val="1"/>
        <c:noMultiLvlLbl val="0"/>
      </c:catAx>
      <c:valAx>
        <c:axId val="178126728"/>
        <c:scaling>
          <c:orientation val="minMax"/>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es-MX"/>
          </a:p>
        </c:txPr>
        <c:crossAx val="178126344"/>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s-MX"/>
    </a:p>
  </c:txPr>
  <c:printSettings>
    <c:headerFooter alignWithMargins="0"/>
    <c:pageMargins b="1" l="0.75" r="0.75" t="1" header="0" footer="0"/>
    <c:pageSetup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chart" Target="../charts/chart1.xml"/></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123824</xdr:colOff>
      <xdr:row>4</xdr:row>
      <xdr:rowOff>38100</xdr:rowOff>
    </xdr:from>
    <xdr:to>
      <xdr:col>9</xdr:col>
      <xdr:colOff>3476520</xdr:colOff>
      <xdr:row>4</xdr:row>
      <xdr:rowOff>66675</xdr:rowOff>
    </xdr:to>
    <xdr:sp macro="" textlink="">
      <xdr:nvSpPr>
        <xdr:cNvPr id="813459" name="Rectangle 44">
          <a:extLst>
            <a:ext uri="{FF2B5EF4-FFF2-40B4-BE49-F238E27FC236}">
              <a16:creationId xmlns:a16="http://schemas.microsoft.com/office/drawing/2014/main" id="{00000000-0008-0000-0000-000093690C00}"/>
            </a:ext>
          </a:extLst>
        </xdr:cNvPr>
        <xdr:cNvSpPr>
          <a:spLocks noChangeArrowheads="1"/>
        </xdr:cNvSpPr>
      </xdr:nvSpPr>
      <xdr:spPr bwMode="auto">
        <a:xfrm>
          <a:off x="1945998" y="932622"/>
          <a:ext cx="6732000"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148131</xdr:colOff>
      <xdr:row>4</xdr:row>
      <xdr:rowOff>116592</xdr:rowOff>
    </xdr:to>
    <xdr:grpSp>
      <xdr:nvGrpSpPr>
        <xdr:cNvPr id="7" name="Grupo 6">
          <a:extLst>
            <a:ext uri="{FF2B5EF4-FFF2-40B4-BE49-F238E27FC236}">
              <a16:creationId xmlns:a16="http://schemas.microsoft.com/office/drawing/2014/main" id="{00000000-0008-0000-0000-000007000000}"/>
            </a:ext>
          </a:extLst>
        </xdr:cNvPr>
        <xdr:cNvGrpSpPr/>
      </xdr:nvGrpSpPr>
      <xdr:grpSpPr>
        <a:xfrm>
          <a:off x="0" y="0"/>
          <a:ext cx="1928892" cy="1011114"/>
          <a:chOff x="2629909" y="3036932"/>
          <a:chExt cx="1654175" cy="727075"/>
        </a:xfrm>
      </xdr:grpSpPr>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0 Imagen" descr="LOGO_SEC_DIR.jp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120650</xdr:colOff>
      <xdr:row>4</xdr:row>
      <xdr:rowOff>38100</xdr:rowOff>
    </xdr:from>
    <xdr:to>
      <xdr:col>9</xdr:col>
      <xdr:colOff>3474450</xdr:colOff>
      <xdr:row>4</xdr:row>
      <xdr:rowOff>66675</xdr:rowOff>
    </xdr:to>
    <xdr:sp macro="" textlink="">
      <xdr:nvSpPr>
        <xdr:cNvPr id="7" name="Rectangle 44">
          <a:extLst>
            <a:ext uri="{FF2B5EF4-FFF2-40B4-BE49-F238E27FC236}">
              <a16:creationId xmlns:a16="http://schemas.microsoft.com/office/drawing/2014/main" id="{00000000-0008-0000-0100-000007000000}"/>
            </a:ext>
          </a:extLst>
        </xdr:cNvPr>
        <xdr:cNvSpPr>
          <a:spLocks noChangeArrowheads="1"/>
        </xdr:cNvSpPr>
      </xdr:nvSpPr>
      <xdr:spPr bwMode="auto">
        <a:xfrm>
          <a:off x="1943100" y="933450"/>
          <a:ext cx="6732000"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148131</xdr:colOff>
      <xdr:row>4</xdr:row>
      <xdr:rowOff>116592</xdr:rowOff>
    </xdr:to>
    <xdr:grpSp>
      <xdr:nvGrpSpPr>
        <xdr:cNvPr id="8" name="Grupo 7">
          <a:extLst>
            <a:ext uri="{FF2B5EF4-FFF2-40B4-BE49-F238E27FC236}">
              <a16:creationId xmlns:a16="http://schemas.microsoft.com/office/drawing/2014/main" id="{00000000-0008-0000-0100-000008000000}"/>
            </a:ext>
          </a:extLst>
        </xdr:cNvPr>
        <xdr:cNvGrpSpPr/>
      </xdr:nvGrpSpPr>
      <xdr:grpSpPr>
        <a:xfrm>
          <a:off x="0" y="0"/>
          <a:ext cx="1928892" cy="1011114"/>
          <a:chOff x="2629909" y="3036932"/>
          <a:chExt cx="1654175" cy="727075"/>
        </a:xfrm>
      </xdr:grpSpPr>
      <xdr:pic>
        <xdr:nvPicPr>
          <xdr:cNvPr id="9" name="Imagen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0 Imagen" descr="LOGO_SEC_DIR.jpg">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135549</xdr:colOff>
      <xdr:row>4</xdr:row>
      <xdr:rowOff>38100</xdr:rowOff>
    </xdr:from>
    <xdr:to>
      <xdr:col>9</xdr:col>
      <xdr:colOff>3461164</xdr:colOff>
      <xdr:row>4</xdr:row>
      <xdr:rowOff>66675</xdr:rowOff>
    </xdr:to>
    <xdr:sp macro="" textlink="">
      <xdr:nvSpPr>
        <xdr:cNvPr id="2" name="Rectangle 44">
          <a:extLst>
            <a:ext uri="{FF2B5EF4-FFF2-40B4-BE49-F238E27FC236}">
              <a16:creationId xmlns:a16="http://schemas.microsoft.com/office/drawing/2014/main" id="{00000000-0008-0000-0200-000002000000}"/>
            </a:ext>
          </a:extLst>
        </xdr:cNvPr>
        <xdr:cNvSpPr>
          <a:spLocks noChangeArrowheads="1"/>
        </xdr:cNvSpPr>
      </xdr:nvSpPr>
      <xdr:spPr bwMode="auto">
        <a:xfrm>
          <a:off x="1958487" y="940777"/>
          <a:ext cx="6696000"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148131</xdr:colOff>
      <xdr:row>4</xdr:row>
      <xdr:rowOff>116592</xdr:rowOff>
    </xdr:to>
    <xdr:grpSp>
      <xdr:nvGrpSpPr>
        <xdr:cNvPr id="7" name="Grupo 6">
          <a:extLst>
            <a:ext uri="{FF2B5EF4-FFF2-40B4-BE49-F238E27FC236}">
              <a16:creationId xmlns:a16="http://schemas.microsoft.com/office/drawing/2014/main" id="{00000000-0008-0000-0200-000007000000}"/>
            </a:ext>
          </a:extLst>
        </xdr:cNvPr>
        <xdr:cNvGrpSpPr/>
      </xdr:nvGrpSpPr>
      <xdr:grpSpPr>
        <a:xfrm>
          <a:off x="0" y="0"/>
          <a:ext cx="1928892" cy="1011114"/>
          <a:chOff x="2629909" y="3036932"/>
          <a:chExt cx="1654175" cy="727075"/>
        </a:xfrm>
      </xdr:grpSpPr>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0 Imagen" descr="LOGO_SEC_DIR.jpg">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00000000-0008-0000-0300-000002000000}"/>
            </a:ext>
          </a:extLst>
        </xdr:cNvPr>
        <xdr:cNvSpPr>
          <a:spLocks noChangeArrowheads="1"/>
        </xdr:cNvSpPr>
      </xdr:nvSpPr>
      <xdr:spPr bwMode="auto">
        <a:xfrm>
          <a:off x="1946763" y="940777"/>
          <a:ext cx="6732000"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164224</xdr:colOff>
      <xdr:row>4</xdr:row>
      <xdr:rowOff>118242</xdr:rowOff>
    </xdr:to>
    <xdr:grpSp>
      <xdr:nvGrpSpPr>
        <xdr:cNvPr id="7" name="Grupo 6">
          <a:extLst>
            <a:ext uri="{FF2B5EF4-FFF2-40B4-BE49-F238E27FC236}">
              <a16:creationId xmlns:a16="http://schemas.microsoft.com/office/drawing/2014/main" id="{00000000-0008-0000-0300-000007000000}"/>
            </a:ext>
          </a:extLst>
        </xdr:cNvPr>
        <xdr:cNvGrpSpPr/>
      </xdr:nvGrpSpPr>
      <xdr:grpSpPr>
        <a:xfrm>
          <a:off x="0" y="0"/>
          <a:ext cx="1944985" cy="1012764"/>
          <a:chOff x="2629909" y="3036932"/>
          <a:chExt cx="1654175" cy="727075"/>
        </a:xfrm>
      </xdr:grpSpPr>
      <xdr:pic>
        <xdr:nvPicPr>
          <xdr:cNvPr id="8" name="Imagen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0 Imagen" descr="LOGO_SEC_DIR.jpg">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00000000-0008-0000-0400-000002000000}"/>
            </a:ext>
          </a:extLst>
        </xdr:cNvPr>
        <xdr:cNvSpPr>
          <a:spLocks noChangeArrowheads="1"/>
        </xdr:cNvSpPr>
      </xdr:nvSpPr>
      <xdr:spPr bwMode="auto">
        <a:xfrm>
          <a:off x="1945005" y="937260"/>
          <a:ext cx="6737861"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139212</xdr:colOff>
      <xdr:row>4</xdr:row>
      <xdr:rowOff>109902</xdr:rowOff>
    </xdr:to>
    <xdr:grpSp>
      <xdr:nvGrpSpPr>
        <xdr:cNvPr id="7" name="Grupo 6">
          <a:extLst>
            <a:ext uri="{FF2B5EF4-FFF2-40B4-BE49-F238E27FC236}">
              <a16:creationId xmlns:a16="http://schemas.microsoft.com/office/drawing/2014/main" id="{00000000-0008-0000-0400-000007000000}"/>
            </a:ext>
          </a:extLst>
        </xdr:cNvPr>
        <xdr:cNvGrpSpPr/>
      </xdr:nvGrpSpPr>
      <xdr:grpSpPr>
        <a:xfrm>
          <a:off x="0" y="0"/>
          <a:ext cx="1919973" cy="1004424"/>
          <a:chOff x="2629909" y="3036932"/>
          <a:chExt cx="1654175" cy="727075"/>
        </a:xfrm>
      </xdr:grpSpPr>
      <xdr:pic>
        <xdr:nvPicPr>
          <xdr:cNvPr id="8" name="Imagen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0 Imagen" descr="LOGO_SEC_DIR.jpg">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00000000-0008-0000-0500-000002000000}"/>
            </a:ext>
          </a:extLst>
        </xdr:cNvPr>
        <xdr:cNvSpPr>
          <a:spLocks noChangeArrowheads="1"/>
        </xdr:cNvSpPr>
      </xdr:nvSpPr>
      <xdr:spPr bwMode="auto">
        <a:xfrm>
          <a:off x="1895475" y="933450"/>
          <a:ext cx="6537836"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102576</xdr:rowOff>
    </xdr:to>
    <xdr:grpSp>
      <xdr:nvGrpSpPr>
        <xdr:cNvPr id="7" name="Grupo 6">
          <a:extLst>
            <a:ext uri="{FF2B5EF4-FFF2-40B4-BE49-F238E27FC236}">
              <a16:creationId xmlns:a16="http://schemas.microsoft.com/office/drawing/2014/main" id="{00000000-0008-0000-0500-000007000000}"/>
            </a:ext>
          </a:extLst>
        </xdr:cNvPr>
        <xdr:cNvGrpSpPr/>
      </xdr:nvGrpSpPr>
      <xdr:grpSpPr>
        <a:xfrm>
          <a:off x="0" y="0"/>
          <a:ext cx="1971261" cy="997098"/>
          <a:chOff x="2629909" y="3036932"/>
          <a:chExt cx="1654175" cy="727075"/>
        </a:xfrm>
      </xdr:grpSpPr>
      <xdr:pic>
        <xdr:nvPicPr>
          <xdr:cNvPr id="8" name="Imagen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0 Imagen" descr="LOGO_SEC_DIR.jpg">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00000000-0008-0000-0600-000002000000}"/>
            </a:ext>
          </a:extLst>
        </xdr:cNvPr>
        <xdr:cNvSpPr>
          <a:spLocks noChangeArrowheads="1"/>
        </xdr:cNvSpPr>
      </xdr:nvSpPr>
      <xdr:spPr bwMode="auto">
        <a:xfrm>
          <a:off x="1895475" y="933450"/>
          <a:ext cx="6537836"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102576</xdr:rowOff>
    </xdr:to>
    <xdr:grpSp>
      <xdr:nvGrpSpPr>
        <xdr:cNvPr id="3" name="Grupo 2">
          <a:extLst>
            <a:ext uri="{FF2B5EF4-FFF2-40B4-BE49-F238E27FC236}">
              <a16:creationId xmlns:a16="http://schemas.microsoft.com/office/drawing/2014/main" id="{00000000-0008-0000-0600-000003000000}"/>
            </a:ext>
          </a:extLst>
        </xdr:cNvPr>
        <xdr:cNvGrpSpPr/>
      </xdr:nvGrpSpPr>
      <xdr:grpSpPr>
        <a:xfrm>
          <a:off x="0" y="0"/>
          <a:ext cx="1971261" cy="997098"/>
          <a:chOff x="2629909" y="3036932"/>
          <a:chExt cx="1654175" cy="727075"/>
        </a:xfrm>
      </xdr:grpSpPr>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0 Imagen" descr="LOGO_SEC_DIR.jpg">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00000000-0008-0000-0700-000002000000}"/>
            </a:ext>
          </a:extLst>
        </xdr:cNvPr>
        <xdr:cNvSpPr>
          <a:spLocks noChangeArrowheads="1"/>
        </xdr:cNvSpPr>
      </xdr:nvSpPr>
      <xdr:spPr bwMode="auto">
        <a:xfrm>
          <a:off x="1905000" y="933450"/>
          <a:ext cx="6518786"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102576</xdr:rowOff>
    </xdr:to>
    <xdr:grpSp>
      <xdr:nvGrpSpPr>
        <xdr:cNvPr id="3" name="Grupo 2">
          <a:extLst>
            <a:ext uri="{FF2B5EF4-FFF2-40B4-BE49-F238E27FC236}">
              <a16:creationId xmlns:a16="http://schemas.microsoft.com/office/drawing/2014/main" id="{00000000-0008-0000-0700-000003000000}"/>
            </a:ext>
          </a:extLst>
        </xdr:cNvPr>
        <xdr:cNvGrpSpPr/>
      </xdr:nvGrpSpPr>
      <xdr:grpSpPr>
        <a:xfrm>
          <a:off x="0" y="0"/>
          <a:ext cx="1971261" cy="997098"/>
          <a:chOff x="2629909" y="3036932"/>
          <a:chExt cx="1654175" cy="727075"/>
        </a:xfrm>
      </xdr:grpSpPr>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0 Imagen" descr="LOGO_SEC_DIR.jpg">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8B87BF69-3920-462F-8A55-440BB5C3E34F}"/>
            </a:ext>
          </a:extLst>
        </xdr:cNvPr>
        <xdr:cNvSpPr>
          <a:spLocks noChangeArrowheads="1"/>
        </xdr:cNvSpPr>
      </xdr:nvSpPr>
      <xdr:spPr bwMode="auto">
        <a:xfrm>
          <a:off x="1960245" y="937260"/>
          <a:ext cx="6699761"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102576</xdr:rowOff>
    </xdr:to>
    <xdr:grpSp>
      <xdr:nvGrpSpPr>
        <xdr:cNvPr id="3" name="Grupo 2">
          <a:extLst>
            <a:ext uri="{FF2B5EF4-FFF2-40B4-BE49-F238E27FC236}">
              <a16:creationId xmlns:a16="http://schemas.microsoft.com/office/drawing/2014/main" id="{C7D3CDAD-FDC6-43F9-863B-255A677E3E88}"/>
            </a:ext>
          </a:extLst>
        </xdr:cNvPr>
        <xdr:cNvGrpSpPr/>
      </xdr:nvGrpSpPr>
      <xdr:grpSpPr>
        <a:xfrm>
          <a:off x="0" y="0"/>
          <a:ext cx="1971261" cy="997098"/>
          <a:chOff x="2629909" y="3036932"/>
          <a:chExt cx="1654175" cy="727075"/>
        </a:xfrm>
      </xdr:grpSpPr>
      <xdr:pic>
        <xdr:nvPicPr>
          <xdr:cNvPr id="4" name="Imagen 3">
            <a:extLst>
              <a:ext uri="{FF2B5EF4-FFF2-40B4-BE49-F238E27FC236}">
                <a16:creationId xmlns:a16="http://schemas.microsoft.com/office/drawing/2014/main" id="{3861BD84-2FCE-429C-9976-32F721C5AB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0 Imagen" descr="LOGO_SEC_DIR.jpg">
            <a:extLst>
              <a:ext uri="{FF2B5EF4-FFF2-40B4-BE49-F238E27FC236}">
                <a16:creationId xmlns:a16="http://schemas.microsoft.com/office/drawing/2014/main" id="{509EDAA7-5DEC-4C40-9F1A-D58D1F7DA4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E42DFE7A-D19B-41DC-8029-B90493EF4C0D}"/>
            </a:ext>
          </a:extLst>
        </xdr:cNvPr>
        <xdr:cNvSpPr>
          <a:spLocks noChangeArrowheads="1"/>
        </xdr:cNvSpPr>
      </xdr:nvSpPr>
      <xdr:spPr bwMode="auto">
        <a:xfrm>
          <a:off x="1960245" y="937260"/>
          <a:ext cx="6699761"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102576</xdr:rowOff>
    </xdr:to>
    <xdr:grpSp>
      <xdr:nvGrpSpPr>
        <xdr:cNvPr id="3" name="Grupo 2">
          <a:extLst>
            <a:ext uri="{FF2B5EF4-FFF2-40B4-BE49-F238E27FC236}">
              <a16:creationId xmlns:a16="http://schemas.microsoft.com/office/drawing/2014/main" id="{26C3D7CA-4FA6-4BE4-8FA9-7202EC968271}"/>
            </a:ext>
          </a:extLst>
        </xdr:cNvPr>
        <xdr:cNvGrpSpPr/>
      </xdr:nvGrpSpPr>
      <xdr:grpSpPr>
        <a:xfrm>
          <a:off x="0" y="0"/>
          <a:ext cx="1970942" cy="1003788"/>
          <a:chOff x="2629909" y="3036932"/>
          <a:chExt cx="1654175" cy="727075"/>
        </a:xfrm>
      </xdr:grpSpPr>
      <xdr:pic>
        <xdr:nvPicPr>
          <xdr:cNvPr id="4" name="Imagen 3">
            <a:extLst>
              <a:ext uri="{FF2B5EF4-FFF2-40B4-BE49-F238E27FC236}">
                <a16:creationId xmlns:a16="http://schemas.microsoft.com/office/drawing/2014/main" id="{BDF5BB4F-B8CE-9D7F-1632-7C4A10B85A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0 Imagen" descr="LOGO_SEC_DIR.jpg">
            <a:extLst>
              <a:ext uri="{FF2B5EF4-FFF2-40B4-BE49-F238E27FC236}">
                <a16:creationId xmlns:a16="http://schemas.microsoft.com/office/drawing/2014/main" id="{441AF7A0-C44E-3ECC-4314-33DD8C8662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17EE05CC-7F6A-4FD7-8745-323934A96EED}"/>
            </a:ext>
          </a:extLst>
        </xdr:cNvPr>
        <xdr:cNvSpPr>
          <a:spLocks noChangeArrowheads="1"/>
        </xdr:cNvSpPr>
      </xdr:nvSpPr>
      <xdr:spPr bwMode="auto">
        <a:xfrm>
          <a:off x="1960245" y="937260"/>
          <a:ext cx="6699761" cy="28575"/>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102576</xdr:rowOff>
    </xdr:to>
    <xdr:grpSp>
      <xdr:nvGrpSpPr>
        <xdr:cNvPr id="3" name="Grupo 2">
          <a:extLst>
            <a:ext uri="{FF2B5EF4-FFF2-40B4-BE49-F238E27FC236}">
              <a16:creationId xmlns:a16="http://schemas.microsoft.com/office/drawing/2014/main" id="{EC3E54CA-4391-49CB-A9B2-148BBDA48A56}"/>
            </a:ext>
          </a:extLst>
        </xdr:cNvPr>
        <xdr:cNvGrpSpPr/>
      </xdr:nvGrpSpPr>
      <xdr:grpSpPr>
        <a:xfrm>
          <a:off x="0" y="0"/>
          <a:ext cx="1970942" cy="1003788"/>
          <a:chOff x="2629909" y="3036932"/>
          <a:chExt cx="1654175" cy="727075"/>
        </a:xfrm>
      </xdr:grpSpPr>
      <xdr:pic>
        <xdr:nvPicPr>
          <xdr:cNvPr id="4" name="Imagen 3">
            <a:extLst>
              <a:ext uri="{FF2B5EF4-FFF2-40B4-BE49-F238E27FC236}">
                <a16:creationId xmlns:a16="http://schemas.microsoft.com/office/drawing/2014/main" id="{B198A980-95A0-A84C-81E1-2E8CF8A19A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0 Imagen" descr="LOGO_SEC_DIR.jpg">
            <a:extLst>
              <a:ext uri="{FF2B5EF4-FFF2-40B4-BE49-F238E27FC236}">
                <a16:creationId xmlns:a16="http://schemas.microsoft.com/office/drawing/2014/main" id="{E2276CFC-E557-65AD-4EC1-CDE5B41EE1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243941EA-C207-4FC5-B310-410CE4B54051}"/>
            </a:ext>
          </a:extLst>
        </xdr:cNvPr>
        <xdr:cNvSpPr>
          <a:spLocks noChangeArrowheads="1"/>
        </xdr:cNvSpPr>
      </xdr:nvSpPr>
      <xdr:spPr bwMode="auto">
        <a:xfrm>
          <a:off x="1954530" y="942975"/>
          <a:ext cx="6707381" cy="26670"/>
        </a:xfrm>
        <a:prstGeom prst="rect">
          <a:avLst/>
        </a:prstGeom>
        <a:gradFill rotWithShape="0">
          <a:gsLst>
            <a:gs pos="0">
              <a:srgbClr val="764700"/>
            </a:gs>
            <a:gs pos="100000">
              <a:srgbClr val="FF9900"/>
            </a:gs>
          </a:gsLst>
          <a:lin ang="5400000" scaled="1"/>
        </a:gra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3</xdr:col>
      <xdr:colOff>190500</xdr:colOff>
      <xdr:row>4</xdr:row>
      <xdr:rowOff>98766</xdr:rowOff>
    </xdr:to>
    <xdr:grpSp>
      <xdr:nvGrpSpPr>
        <xdr:cNvPr id="3" name="Grupo 2">
          <a:extLst>
            <a:ext uri="{FF2B5EF4-FFF2-40B4-BE49-F238E27FC236}">
              <a16:creationId xmlns:a16="http://schemas.microsoft.com/office/drawing/2014/main" id="{53603319-EBB1-4E54-AE3F-15AFD913F1A7}"/>
            </a:ext>
          </a:extLst>
        </xdr:cNvPr>
        <xdr:cNvGrpSpPr/>
      </xdr:nvGrpSpPr>
      <xdr:grpSpPr>
        <a:xfrm>
          <a:off x="0" y="0"/>
          <a:ext cx="1977259" cy="998714"/>
          <a:chOff x="2629909" y="3036932"/>
          <a:chExt cx="1654175" cy="727075"/>
        </a:xfrm>
      </xdr:grpSpPr>
      <xdr:pic>
        <xdr:nvPicPr>
          <xdr:cNvPr id="4" name="Imagen 3">
            <a:extLst>
              <a:ext uri="{FF2B5EF4-FFF2-40B4-BE49-F238E27FC236}">
                <a16:creationId xmlns:a16="http://schemas.microsoft.com/office/drawing/2014/main" id="{9679EEFF-833F-0BFF-0ADD-E1D7A1549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422" y="3036932"/>
            <a:ext cx="1585912" cy="56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0 Imagen" descr="LOGO_SEC_DIR.jpg">
            <a:extLst>
              <a:ext uri="{FF2B5EF4-FFF2-40B4-BE49-F238E27FC236}">
                <a16:creationId xmlns:a16="http://schemas.microsoft.com/office/drawing/2014/main" id="{59249743-1004-5496-6012-2BCE7E4FD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2629909" y="3579857"/>
            <a:ext cx="1654175" cy="18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123825</xdr:colOff>
      <xdr:row>4</xdr:row>
      <xdr:rowOff>38100</xdr:rowOff>
    </xdr:from>
    <xdr:to>
      <xdr:col>10</xdr:col>
      <xdr:colOff>3686</xdr:colOff>
      <xdr:row>4</xdr:row>
      <xdr:rowOff>66675</xdr:rowOff>
    </xdr:to>
    <xdr:sp macro="" textlink="">
      <xdr:nvSpPr>
        <xdr:cNvPr id="2" name="Rectangle 44">
          <a:extLst>
            <a:ext uri="{FF2B5EF4-FFF2-40B4-BE49-F238E27FC236}">
              <a16:creationId xmlns:a16="http://schemas.microsoft.com/office/drawing/2014/main" id="{622A2133-89EE-4791-AAFC-FCD0B38DC96E}"/>
            </a:ext>
          </a:extLst>
        </xdr:cNvPr>
        <xdr:cNvSpPr>
          <a:spLocks noChangeArrowheads="1"/>
        </xdr:cNvSpPr>
      </xdr:nvSpPr>
      <xdr:spPr bwMode="auto">
        <a:xfrm>
          <a:off x="1905000" y="933450"/>
          <a:ext cx="6518786" cy="28575"/>
        </a:xfrm>
        <a:prstGeom prst="rect">
          <a:avLst/>
        </a:prstGeom>
        <a:solidFill>
          <a:schemeClr val="bg2">
            <a:lumMod val="90000"/>
          </a:schemeClr>
        </a:solidFill>
        <a:ln>
          <a:noFill/>
        </a:ln>
      </xdr:spPr>
    </xdr:sp>
    <xdr:clientData/>
  </xdr:twoCellAnchor>
  <xdr:twoCellAnchor>
    <xdr:from>
      <xdr:col>0</xdr:col>
      <xdr:colOff>1</xdr:colOff>
      <xdr:row>0</xdr:row>
      <xdr:rowOff>151088</xdr:rowOff>
    </xdr:from>
    <xdr:to>
      <xdr:col>3</xdr:col>
      <xdr:colOff>321880</xdr:colOff>
      <xdr:row>4</xdr:row>
      <xdr:rowOff>98536</xdr:rowOff>
    </xdr:to>
    <xdr:grpSp>
      <xdr:nvGrpSpPr>
        <xdr:cNvPr id="6" name="Grupo 5">
          <a:extLst>
            <a:ext uri="{FF2B5EF4-FFF2-40B4-BE49-F238E27FC236}">
              <a16:creationId xmlns:a16="http://schemas.microsoft.com/office/drawing/2014/main" id="{A02E3FA3-6E99-4FFA-97D7-0159BEA6484E}"/>
            </a:ext>
          </a:extLst>
        </xdr:cNvPr>
        <xdr:cNvGrpSpPr/>
      </xdr:nvGrpSpPr>
      <xdr:grpSpPr>
        <a:xfrm>
          <a:off x="1" y="151088"/>
          <a:ext cx="2108638" cy="847396"/>
          <a:chOff x="5005534" y="3066389"/>
          <a:chExt cx="1977259" cy="737276"/>
        </a:xfrm>
      </xdr:grpSpPr>
      <xdr:pic>
        <xdr:nvPicPr>
          <xdr:cNvPr id="7" name="0 Imagen" descr="LOGO_SEC_DIR.jpg">
            <a:extLst>
              <a:ext uri="{FF2B5EF4-FFF2-40B4-BE49-F238E27FC236}">
                <a16:creationId xmlns:a16="http://schemas.microsoft.com/office/drawing/2014/main" id="{48CB72A2-C4DD-8FE7-EBAA-A9FF242A1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Imagen 7">
            <a:extLst>
              <a:ext uri="{FF2B5EF4-FFF2-40B4-BE49-F238E27FC236}">
                <a16:creationId xmlns:a16="http://schemas.microsoft.com/office/drawing/2014/main" id="{716F7931-080C-0437-4994-0610B22BC0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361949</xdr:colOff>
      <xdr:row>4</xdr:row>
      <xdr:rowOff>47625</xdr:rowOff>
    </xdr:from>
    <xdr:to>
      <xdr:col>9</xdr:col>
      <xdr:colOff>1700826</xdr:colOff>
      <xdr:row>4</xdr:row>
      <xdr:rowOff>76200</xdr:rowOff>
    </xdr:to>
    <xdr:sp macro="" textlink="">
      <xdr:nvSpPr>
        <xdr:cNvPr id="2403" name="Rectangle 44">
          <a:extLst>
            <a:ext uri="{FF2B5EF4-FFF2-40B4-BE49-F238E27FC236}">
              <a16:creationId xmlns:a16="http://schemas.microsoft.com/office/drawing/2014/main" id="{00000000-0008-0000-0800-000063090000}"/>
            </a:ext>
          </a:extLst>
        </xdr:cNvPr>
        <xdr:cNvSpPr>
          <a:spLocks noChangeArrowheads="1"/>
        </xdr:cNvSpPr>
      </xdr:nvSpPr>
      <xdr:spPr bwMode="auto">
        <a:xfrm>
          <a:off x="2003180" y="944440"/>
          <a:ext cx="4932000" cy="28575"/>
        </a:xfrm>
        <a:prstGeom prst="rect">
          <a:avLst/>
        </a:prstGeom>
        <a:solidFill>
          <a:schemeClr val="bg2">
            <a:lumMod val="90000"/>
          </a:schemeClr>
        </a:solidFill>
        <a:ln>
          <a:noFill/>
        </a:ln>
      </xdr:spPr>
    </xdr:sp>
    <xdr:clientData/>
  </xdr:twoCellAnchor>
  <xdr:twoCellAnchor>
    <xdr:from>
      <xdr:col>0</xdr:col>
      <xdr:colOff>0</xdr:colOff>
      <xdr:row>1</xdr:row>
      <xdr:rowOff>105105</xdr:rowOff>
    </xdr:from>
    <xdr:to>
      <xdr:col>3</xdr:col>
      <xdr:colOff>335017</xdr:colOff>
      <xdr:row>4</xdr:row>
      <xdr:rowOff>111674</xdr:rowOff>
    </xdr:to>
    <xdr:grpSp>
      <xdr:nvGrpSpPr>
        <xdr:cNvPr id="2" name="Grupo 1">
          <a:extLst>
            <a:ext uri="{FF2B5EF4-FFF2-40B4-BE49-F238E27FC236}">
              <a16:creationId xmlns:a16="http://schemas.microsoft.com/office/drawing/2014/main" id="{2EA4D0FA-1CE5-413A-9F40-7D074D11A1EC}"/>
            </a:ext>
          </a:extLst>
        </xdr:cNvPr>
        <xdr:cNvGrpSpPr/>
      </xdr:nvGrpSpPr>
      <xdr:grpSpPr>
        <a:xfrm>
          <a:off x="0" y="269329"/>
          <a:ext cx="1924707" cy="742293"/>
          <a:chOff x="5005534" y="3066389"/>
          <a:chExt cx="1977259" cy="737276"/>
        </a:xfrm>
      </xdr:grpSpPr>
      <xdr:pic>
        <xdr:nvPicPr>
          <xdr:cNvPr id="3" name="0 Imagen" descr="LOGO_SEC_DIR.jpg">
            <a:extLst>
              <a:ext uri="{FF2B5EF4-FFF2-40B4-BE49-F238E27FC236}">
                <a16:creationId xmlns:a16="http://schemas.microsoft.com/office/drawing/2014/main" id="{DE299428-A874-E311-241E-C88D94B7E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92432DFB-8A0D-7D0F-790A-34858D3BC9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113142</xdr:colOff>
      <xdr:row>10</xdr:row>
      <xdr:rowOff>160020</xdr:rowOff>
    </xdr:from>
    <xdr:to>
      <xdr:col>73</xdr:col>
      <xdr:colOff>123825</xdr:colOff>
      <xdr:row>30</xdr:row>
      <xdr:rowOff>104775</xdr:rowOff>
    </xdr:to>
    <xdr:graphicFrame macro="">
      <xdr:nvGraphicFramePr>
        <xdr:cNvPr id="968982" name="Chart 2">
          <a:extLst>
            <a:ext uri="{FF2B5EF4-FFF2-40B4-BE49-F238E27FC236}">
              <a16:creationId xmlns:a16="http://schemas.microsoft.com/office/drawing/2014/main" id="{00000000-0008-0000-0900-000016C90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94176</xdr:colOff>
      <xdr:row>9</xdr:row>
      <xdr:rowOff>314325</xdr:rowOff>
    </xdr:from>
    <xdr:to>
      <xdr:col>39</xdr:col>
      <xdr:colOff>51191</xdr:colOff>
      <xdr:row>12</xdr:row>
      <xdr:rowOff>23094</xdr:rowOff>
    </xdr:to>
    <xdr:sp macro="" textlink="">
      <xdr:nvSpPr>
        <xdr:cNvPr id="6148" name="Text Box 4">
          <a:extLst>
            <a:ext uri="{FF2B5EF4-FFF2-40B4-BE49-F238E27FC236}">
              <a16:creationId xmlns:a16="http://schemas.microsoft.com/office/drawing/2014/main" id="{00000000-0008-0000-0900-000004180000}"/>
            </a:ext>
          </a:extLst>
        </xdr:cNvPr>
        <xdr:cNvSpPr txBox="1">
          <a:spLocks noChangeArrowheads="1"/>
        </xdr:cNvSpPr>
      </xdr:nvSpPr>
      <xdr:spPr bwMode="auto">
        <a:xfrm>
          <a:off x="494226" y="2400300"/>
          <a:ext cx="4757615" cy="499344"/>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22860" anchor="ctr" upright="1"/>
        <a:lstStyle/>
        <a:p>
          <a:pPr algn="ctr" rtl="0">
            <a:defRPr sz="1000"/>
          </a:pPr>
          <a:r>
            <a:rPr lang="es-ES" sz="1200" b="1" i="0" u="none" strike="noStrike" baseline="0">
              <a:solidFill>
                <a:srgbClr val="000000"/>
              </a:solidFill>
              <a:latin typeface="Arial"/>
              <a:cs typeface="Arial"/>
            </a:rPr>
            <a:t>Sesiones del Consejo General </a:t>
          </a:r>
        </a:p>
        <a:p>
          <a:pPr algn="ctr" rtl="0">
            <a:defRPr sz="1000"/>
          </a:pPr>
          <a:r>
            <a:rPr lang="es-ES" sz="1200" b="1" i="0" u="none" strike="noStrike" baseline="0">
              <a:solidFill>
                <a:srgbClr val="000000"/>
              </a:solidFill>
              <a:latin typeface="Arial"/>
              <a:cs typeface="Arial"/>
            </a:rPr>
            <a:t>2014-2026</a:t>
          </a:r>
        </a:p>
      </xdr:txBody>
    </xdr:sp>
    <xdr:clientData/>
  </xdr:twoCellAnchor>
  <xdr:twoCellAnchor>
    <xdr:from>
      <xdr:col>14</xdr:col>
      <xdr:colOff>76199</xdr:colOff>
      <xdr:row>4</xdr:row>
      <xdr:rowOff>152399</xdr:rowOff>
    </xdr:from>
    <xdr:to>
      <xdr:col>78</xdr:col>
      <xdr:colOff>0</xdr:colOff>
      <xdr:row>5</xdr:row>
      <xdr:rowOff>17143</xdr:rowOff>
    </xdr:to>
    <xdr:sp macro="" textlink="">
      <xdr:nvSpPr>
        <xdr:cNvPr id="968985" name="Rectangle 44">
          <a:extLst>
            <a:ext uri="{FF2B5EF4-FFF2-40B4-BE49-F238E27FC236}">
              <a16:creationId xmlns:a16="http://schemas.microsoft.com/office/drawing/2014/main" id="{00000000-0008-0000-0900-000019C90E00}"/>
            </a:ext>
          </a:extLst>
        </xdr:cNvPr>
        <xdr:cNvSpPr>
          <a:spLocks noChangeArrowheads="1"/>
        </xdr:cNvSpPr>
      </xdr:nvSpPr>
      <xdr:spPr bwMode="auto">
        <a:xfrm>
          <a:off x="1943099" y="1047749"/>
          <a:ext cx="8458201" cy="45719"/>
        </a:xfrm>
        <a:prstGeom prst="rect">
          <a:avLst/>
        </a:prstGeom>
        <a:solidFill>
          <a:schemeClr val="bg2">
            <a:lumMod val="90000"/>
          </a:schemeClr>
        </a:solidFill>
        <a:ln>
          <a:noFill/>
        </a:ln>
      </xdr:spPr>
    </xdr:sp>
    <xdr:clientData/>
  </xdr:twoCellAnchor>
  <xdr:twoCellAnchor>
    <xdr:from>
      <xdr:col>0</xdr:col>
      <xdr:colOff>66260</xdr:colOff>
      <xdr:row>1</xdr:row>
      <xdr:rowOff>99395</xdr:rowOff>
    </xdr:from>
    <xdr:to>
      <xdr:col>17</xdr:col>
      <xdr:colOff>41413</xdr:colOff>
      <xdr:row>5</xdr:row>
      <xdr:rowOff>57981</xdr:rowOff>
    </xdr:to>
    <xdr:grpSp>
      <xdr:nvGrpSpPr>
        <xdr:cNvPr id="2" name="Grupo 1">
          <a:extLst>
            <a:ext uri="{FF2B5EF4-FFF2-40B4-BE49-F238E27FC236}">
              <a16:creationId xmlns:a16="http://schemas.microsoft.com/office/drawing/2014/main" id="{57CBB250-28A5-42C0-843C-27DF5CB1F77E}"/>
            </a:ext>
          </a:extLst>
        </xdr:cNvPr>
        <xdr:cNvGrpSpPr/>
      </xdr:nvGrpSpPr>
      <xdr:grpSpPr>
        <a:xfrm>
          <a:off x="66260" y="265047"/>
          <a:ext cx="2228023" cy="869673"/>
          <a:chOff x="5005534" y="3066389"/>
          <a:chExt cx="1977259" cy="737276"/>
        </a:xfrm>
      </xdr:grpSpPr>
      <xdr:pic>
        <xdr:nvPicPr>
          <xdr:cNvPr id="3" name="0 Imagen" descr="LOGO_SEC_DIR.jpg">
            <a:extLst>
              <a:ext uri="{FF2B5EF4-FFF2-40B4-BE49-F238E27FC236}">
                <a16:creationId xmlns:a16="http://schemas.microsoft.com/office/drawing/2014/main" id="{4F91B3A5-792F-8C5A-697F-508525D799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76F41BB7-85C4-F582-86F3-1F0D4033943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192156</xdr:colOff>
      <xdr:row>6</xdr:row>
      <xdr:rowOff>71230</xdr:rowOff>
    </xdr:from>
    <xdr:to>
      <xdr:col>55</xdr:col>
      <xdr:colOff>178904</xdr:colOff>
      <xdr:row>25</xdr:row>
      <xdr:rowOff>0</xdr:rowOff>
    </xdr:to>
    <xdr:graphicFrame macro="">
      <xdr:nvGraphicFramePr>
        <xdr:cNvPr id="973071" name="Chart 2">
          <a:extLst>
            <a:ext uri="{FF2B5EF4-FFF2-40B4-BE49-F238E27FC236}">
              <a16:creationId xmlns:a16="http://schemas.microsoft.com/office/drawing/2014/main" id="{00000000-0008-0000-0A00-00000FD90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146499</xdr:colOff>
      <xdr:row>5</xdr:row>
      <xdr:rowOff>190496</xdr:rowOff>
    </xdr:from>
    <xdr:to>
      <xdr:col>27</xdr:col>
      <xdr:colOff>126620</xdr:colOff>
      <xdr:row>7</xdr:row>
      <xdr:rowOff>72900</xdr:rowOff>
    </xdr:to>
    <xdr:sp macro="" textlink="">
      <xdr:nvSpPr>
        <xdr:cNvPr id="7174" name="Text Box 6">
          <a:extLst>
            <a:ext uri="{FF2B5EF4-FFF2-40B4-BE49-F238E27FC236}">
              <a16:creationId xmlns:a16="http://schemas.microsoft.com/office/drawing/2014/main" id="{00000000-0008-0000-0A00-0000061C0000}"/>
            </a:ext>
          </a:extLst>
        </xdr:cNvPr>
        <xdr:cNvSpPr txBox="1">
          <a:spLocks noChangeArrowheads="1"/>
        </xdr:cNvSpPr>
      </xdr:nvSpPr>
      <xdr:spPr bwMode="auto">
        <a:xfrm>
          <a:off x="693151" y="1267235"/>
          <a:ext cx="3756991" cy="387643"/>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Documentos presentados y/o aprobados por el Consejo General </a:t>
          </a:r>
        </a:p>
        <a:p>
          <a:pPr algn="ctr" rtl="0">
            <a:defRPr sz="1000"/>
          </a:pPr>
          <a:r>
            <a:rPr lang="es-ES" sz="900" b="1" i="0" u="none" strike="noStrike" baseline="0">
              <a:solidFill>
                <a:srgbClr val="000000"/>
              </a:solidFill>
              <a:latin typeface="Arial"/>
              <a:cs typeface="Arial"/>
            </a:rPr>
            <a:t>2014-2026</a:t>
          </a:r>
        </a:p>
      </xdr:txBody>
    </xdr:sp>
    <xdr:clientData/>
  </xdr:twoCellAnchor>
  <xdr:twoCellAnchor>
    <xdr:from>
      <xdr:col>10</xdr:col>
      <xdr:colOff>123825</xdr:colOff>
      <xdr:row>4</xdr:row>
      <xdr:rowOff>152400</xdr:rowOff>
    </xdr:from>
    <xdr:to>
      <xdr:col>55</xdr:col>
      <xdr:colOff>171450</xdr:colOff>
      <xdr:row>4</xdr:row>
      <xdr:rowOff>180975</xdr:rowOff>
    </xdr:to>
    <xdr:sp macro="" textlink="">
      <xdr:nvSpPr>
        <xdr:cNvPr id="973074" name="Rectangle 44">
          <a:extLst>
            <a:ext uri="{FF2B5EF4-FFF2-40B4-BE49-F238E27FC236}">
              <a16:creationId xmlns:a16="http://schemas.microsoft.com/office/drawing/2014/main" id="{00000000-0008-0000-0A00-000012D90E00}"/>
            </a:ext>
          </a:extLst>
        </xdr:cNvPr>
        <xdr:cNvSpPr>
          <a:spLocks noChangeArrowheads="1"/>
        </xdr:cNvSpPr>
      </xdr:nvSpPr>
      <xdr:spPr bwMode="auto">
        <a:xfrm>
          <a:off x="1971675" y="1047750"/>
          <a:ext cx="7391400" cy="28575"/>
        </a:xfrm>
        <a:prstGeom prst="rect">
          <a:avLst/>
        </a:prstGeom>
        <a:solidFill>
          <a:schemeClr val="bg2">
            <a:lumMod val="90000"/>
          </a:schemeClr>
        </a:solidFill>
        <a:ln>
          <a:noFill/>
        </a:ln>
      </xdr:spPr>
    </xdr:sp>
    <xdr:clientData/>
  </xdr:twoCellAnchor>
  <xdr:twoCellAnchor>
    <xdr:from>
      <xdr:col>0</xdr:col>
      <xdr:colOff>0</xdr:colOff>
      <xdr:row>1</xdr:row>
      <xdr:rowOff>32845</xdr:rowOff>
    </xdr:from>
    <xdr:to>
      <xdr:col>13</xdr:col>
      <xdr:colOff>149541</xdr:colOff>
      <xdr:row>5</xdr:row>
      <xdr:rowOff>54483</xdr:rowOff>
    </xdr:to>
    <xdr:grpSp>
      <xdr:nvGrpSpPr>
        <xdr:cNvPr id="2" name="Grupo 1">
          <a:extLst>
            <a:ext uri="{FF2B5EF4-FFF2-40B4-BE49-F238E27FC236}">
              <a16:creationId xmlns:a16="http://schemas.microsoft.com/office/drawing/2014/main" id="{71945A92-3956-43D9-90F4-8DAE56383A5A}"/>
            </a:ext>
          </a:extLst>
        </xdr:cNvPr>
        <xdr:cNvGrpSpPr/>
      </xdr:nvGrpSpPr>
      <xdr:grpSpPr>
        <a:xfrm>
          <a:off x="0" y="197069"/>
          <a:ext cx="2409265" cy="941293"/>
          <a:chOff x="5005534" y="3066389"/>
          <a:chExt cx="1977259" cy="737276"/>
        </a:xfrm>
      </xdr:grpSpPr>
      <xdr:pic>
        <xdr:nvPicPr>
          <xdr:cNvPr id="3" name="0 Imagen" descr="LOGO_SEC_DIR.jpg">
            <a:extLst>
              <a:ext uri="{FF2B5EF4-FFF2-40B4-BE49-F238E27FC236}">
                <a16:creationId xmlns:a16="http://schemas.microsoft.com/office/drawing/2014/main" id="{F7708D15-5DF8-E466-A4E0-D52C741F38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A8D27CDA-B324-5B96-EC69-69EBF115405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5B09348-46D0-44BE-B3B8-2C942CE8324A}">
  <we:reference id="WA200005271" version="3.0.0.4" store="Omex" storeType="OMEX"/>
  <we:alternateReferences>
    <we:reference id="WA200005271" version="3.0.0.4"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s>_xldudf_AI_WEB</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7"/>
  <sheetViews>
    <sheetView topLeftCell="A10" zoomScale="115" zoomScaleNormal="115" workbookViewId="0">
      <selection activeCell="B24" sqref="B24"/>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9.7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30.6" customHeight="1" x14ac:dyDescent="0.15">
      <c r="A9" s="143">
        <v>2014</v>
      </c>
      <c r="B9" s="14" t="s">
        <v>14</v>
      </c>
      <c r="C9" s="9"/>
      <c r="D9" s="9" t="s">
        <v>15</v>
      </c>
      <c r="E9" s="16"/>
      <c r="F9" s="27"/>
      <c r="G9" s="27"/>
      <c r="H9" s="27"/>
      <c r="I9" s="27"/>
      <c r="J9" s="15" t="s">
        <v>16</v>
      </c>
    </row>
    <row r="10" spans="1:10" ht="94.5" customHeight="1" x14ac:dyDescent="0.15">
      <c r="A10" s="144"/>
      <c r="B10" s="14" t="s">
        <v>17</v>
      </c>
      <c r="C10" s="9"/>
      <c r="D10" s="9" t="s">
        <v>15</v>
      </c>
      <c r="E10" s="16"/>
      <c r="F10" s="27">
        <v>9</v>
      </c>
      <c r="G10" s="27"/>
      <c r="H10" s="27"/>
      <c r="I10" s="27"/>
      <c r="J10" s="15" t="s">
        <v>18</v>
      </c>
    </row>
    <row r="11" spans="1:10" ht="9.4" customHeight="1" x14ac:dyDescent="0.15">
      <c r="A11" s="144"/>
      <c r="B11" s="14" t="s">
        <v>19</v>
      </c>
      <c r="C11" s="9"/>
      <c r="D11" s="9" t="s">
        <v>15</v>
      </c>
      <c r="E11" s="16"/>
      <c r="F11" s="27">
        <v>2</v>
      </c>
      <c r="G11" s="27"/>
      <c r="H11" s="27"/>
      <c r="I11" s="27"/>
      <c r="J11" s="15"/>
    </row>
    <row r="12" spans="1:10" ht="9.4" customHeight="1" x14ac:dyDescent="0.15">
      <c r="A12" s="144"/>
      <c r="B12" s="14" t="s">
        <v>20</v>
      </c>
      <c r="C12" s="9"/>
      <c r="D12" s="9" t="s">
        <v>15</v>
      </c>
      <c r="E12" s="16"/>
      <c r="F12" s="27">
        <v>3</v>
      </c>
      <c r="G12" s="27"/>
      <c r="H12" s="27"/>
      <c r="I12" s="27">
        <v>2</v>
      </c>
      <c r="J12" s="15"/>
    </row>
    <row r="13" spans="1:10" ht="19.149999999999999" customHeight="1" x14ac:dyDescent="0.15">
      <c r="A13" s="144"/>
      <c r="B13" s="14" t="s">
        <v>21</v>
      </c>
      <c r="C13" s="9"/>
      <c r="D13" s="9" t="s">
        <v>15</v>
      </c>
      <c r="E13" s="16"/>
      <c r="F13" s="27"/>
      <c r="G13" s="27"/>
      <c r="H13" s="27"/>
      <c r="I13" s="27"/>
      <c r="J13" s="15" t="s">
        <v>22</v>
      </c>
    </row>
    <row r="14" spans="1:10" ht="9.4" customHeight="1" x14ac:dyDescent="0.15">
      <c r="A14" s="144"/>
      <c r="B14" s="14" t="s">
        <v>21</v>
      </c>
      <c r="C14" s="9"/>
      <c r="D14" s="9" t="s">
        <v>15</v>
      </c>
      <c r="E14" s="16"/>
      <c r="F14" s="27">
        <v>2</v>
      </c>
      <c r="G14" s="27">
        <v>12</v>
      </c>
      <c r="H14" s="27"/>
      <c r="I14" s="27">
        <v>2</v>
      </c>
      <c r="J14" s="15"/>
    </row>
    <row r="15" spans="1:10" ht="19.149999999999999" customHeight="1" x14ac:dyDescent="0.15">
      <c r="A15" s="144"/>
      <c r="B15" s="14" t="s">
        <v>23</v>
      </c>
      <c r="C15" s="9"/>
      <c r="D15" s="9" t="s">
        <v>15</v>
      </c>
      <c r="E15" s="16"/>
      <c r="F15" s="27">
        <v>5</v>
      </c>
      <c r="G15" s="27">
        <v>8</v>
      </c>
      <c r="H15" s="27"/>
      <c r="I15" s="27">
        <v>2</v>
      </c>
      <c r="J15" s="15" t="s">
        <v>24</v>
      </c>
    </row>
    <row r="16" spans="1:10" ht="9.4" customHeight="1" x14ac:dyDescent="0.15">
      <c r="A16" s="144"/>
      <c r="B16" s="14" t="s">
        <v>25</v>
      </c>
      <c r="C16" s="9"/>
      <c r="D16" s="9" t="s">
        <v>15</v>
      </c>
      <c r="E16" s="16"/>
      <c r="F16" s="27">
        <v>5</v>
      </c>
      <c r="G16" s="27">
        <v>1</v>
      </c>
      <c r="H16" s="27"/>
      <c r="I16" s="27">
        <v>2</v>
      </c>
      <c r="J16" s="15"/>
    </row>
    <row r="17" spans="1:10" ht="19.149999999999999" customHeight="1" x14ac:dyDescent="0.15">
      <c r="A17" s="144"/>
      <c r="B17" s="14" t="s">
        <v>26</v>
      </c>
      <c r="C17" s="9"/>
      <c r="D17" s="9" t="s">
        <v>15</v>
      </c>
      <c r="E17" s="16"/>
      <c r="F17" s="27">
        <v>12</v>
      </c>
      <c r="G17" s="27">
        <v>8</v>
      </c>
      <c r="H17" s="27"/>
      <c r="I17" s="27">
        <v>1</v>
      </c>
      <c r="J17" s="15" t="s">
        <v>27</v>
      </c>
    </row>
    <row r="18" spans="1:10" ht="9.4" customHeight="1" x14ac:dyDescent="0.15">
      <c r="A18" s="144"/>
      <c r="B18" s="14" t="s">
        <v>26</v>
      </c>
      <c r="C18" s="9"/>
      <c r="D18" s="9" t="s">
        <v>15</v>
      </c>
      <c r="E18" s="16"/>
      <c r="F18" s="27">
        <v>2</v>
      </c>
      <c r="G18" s="27"/>
      <c r="H18" s="27"/>
      <c r="I18" s="27"/>
      <c r="J18" s="15"/>
    </row>
    <row r="19" spans="1:10" ht="9.4" customHeight="1" x14ac:dyDescent="0.15">
      <c r="A19" s="144"/>
      <c r="B19" s="14" t="s">
        <v>28</v>
      </c>
      <c r="C19" s="9" t="s">
        <v>15</v>
      </c>
      <c r="D19" s="9"/>
      <c r="E19" s="16"/>
      <c r="F19" s="27">
        <v>4</v>
      </c>
      <c r="G19" s="27">
        <v>11</v>
      </c>
      <c r="H19" s="27"/>
      <c r="I19" s="27">
        <v>3</v>
      </c>
      <c r="J19" s="15"/>
    </row>
    <row r="20" spans="1:10" ht="9.4" customHeight="1" x14ac:dyDescent="0.15">
      <c r="A20" s="144"/>
      <c r="B20" s="14" t="s">
        <v>28</v>
      </c>
      <c r="C20" s="9"/>
      <c r="D20" s="9" t="s">
        <v>15</v>
      </c>
      <c r="E20" s="16"/>
      <c r="F20" s="27">
        <v>2</v>
      </c>
      <c r="G20" s="27"/>
      <c r="H20" s="27"/>
      <c r="I20" s="27"/>
      <c r="J20" s="15"/>
    </row>
    <row r="21" spans="1:10" ht="19.149999999999999" customHeight="1" x14ac:dyDescent="0.15">
      <c r="A21" s="144"/>
      <c r="B21" s="14" t="s">
        <v>29</v>
      </c>
      <c r="C21" s="9"/>
      <c r="D21" s="9" t="s">
        <v>15</v>
      </c>
      <c r="E21" s="16"/>
      <c r="F21" s="27">
        <v>7</v>
      </c>
      <c r="G21" s="27">
        <v>3</v>
      </c>
      <c r="H21" s="27"/>
      <c r="I21" s="27">
        <v>1</v>
      </c>
      <c r="J21" s="15" t="s">
        <v>30</v>
      </c>
    </row>
    <row r="22" spans="1:10" ht="72.75" customHeight="1" x14ac:dyDescent="0.15">
      <c r="A22" s="144"/>
      <c r="B22" s="14" t="s">
        <v>31</v>
      </c>
      <c r="C22" s="9"/>
      <c r="D22" s="9" t="s">
        <v>15</v>
      </c>
      <c r="E22" s="16"/>
      <c r="F22" s="27">
        <v>6</v>
      </c>
      <c r="G22" s="27">
        <v>3</v>
      </c>
      <c r="H22" s="27"/>
      <c r="I22" s="27">
        <v>1</v>
      </c>
      <c r="J22" s="15" t="s">
        <v>32</v>
      </c>
    </row>
    <row r="23" spans="1:10" ht="38.65" customHeight="1" x14ac:dyDescent="0.15">
      <c r="A23" s="144"/>
      <c r="B23" s="14" t="s">
        <v>31</v>
      </c>
      <c r="C23" s="9"/>
      <c r="D23" s="9" t="s">
        <v>15</v>
      </c>
      <c r="E23" s="16"/>
      <c r="F23" s="27">
        <v>1</v>
      </c>
      <c r="G23" s="27">
        <v>4</v>
      </c>
      <c r="H23" s="27"/>
      <c r="I23" s="27">
        <v>2</v>
      </c>
      <c r="J23" s="15" t="s">
        <v>33</v>
      </c>
    </row>
    <row r="24" spans="1:10" ht="9.4" customHeight="1" x14ac:dyDescent="0.15">
      <c r="A24" s="144"/>
      <c r="B24" s="14" t="s">
        <v>34</v>
      </c>
      <c r="C24" s="9"/>
      <c r="D24" s="9" t="s">
        <v>15</v>
      </c>
      <c r="E24" s="16"/>
      <c r="F24" s="27">
        <v>6</v>
      </c>
      <c r="G24" s="27">
        <v>4</v>
      </c>
      <c r="H24" s="27"/>
      <c r="I24" s="27"/>
      <c r="J24" s="15"/>
    </row>
    <row r="25" spans="1:10" ht="9.4" customHeight="1" x14ac:dyDescent="0.15">
      <c r="A25" s="144"/>
      <c r="B25" s="14" t="s">
        <v>35</v>
      </c>
      <c r="C25" s="9"/>
      <c r="D25" s="9" t="s">
        <v>15</v>
      </c>
      <c r="E25" s="16"/>
      <c r="F25" s="27">
        <v>1</v>
      </c>
      <c r="G25" s="27">
        <v>12</v>
      </c>
      <c r="H25" s="27"/>
      <c r="I25" s="27">
        <v>3</v>
      </c>
      <c r="J25" s="15"/>
    </row>
    <row r="26" spans="1:10" ht="11.1" customHeight="1" x14ac:dyDescent="0.15">
      <c r="A26" s="144"/>
      <c r="B26" s="14" t="s">
        <v>36</v>
      </c>
      <c r="C26" s="9"/>
      <c r="D26" s="9" t="s">
        <v>15</v>
      </c>
      <c r="E26" s="16"/>
      <c r="F26" s="27">
        <v>5</v>
      </c>
      <c r="G26" s="27">
        <v>3</v>
      </c>
      <c r="H26" s="27"/>
      <c r="I26" s="27"/>
      <c r="J26" s="15"/>
    </row>
    <row r="27" spans="1:10" ht="11.1" customHeight="1" x14ac:dyDescent="0.15">
      <c r="A27" s="144"/>
      <c r="B27" s="14" t="s">
        <v>36</v>
      </c>
      <c r="C27" s="9"/>
      <c r="D27" s="9" t="s">
        <v>15</v>
      </c>
      <c r="E27" s="16"/>
      <c r="F27" s="27">
        <v>1</v>
      </c>
      <c r="G27" s="27"/>
      <c r="H27" s="27"/>
      <c r="I27" s="27"/>
      <c r="J27" s="15"/>
    </row>
    <row r="28" spans="1:10" ht="11.1" customHeight="1" x14ac:dyDescent="0.15">
      <c r="A28" s="144"/>
      <c r="B28" s="14" t="s">
        <v>37</v>
      </c>
      <c r="C28" s="9"/>
      <c r="D28" s="9" t="s">
        <v>15</v>
      </c>
      <c r="E28" s="16"/>
      <c r="F28" s="27">
        <v>2</v>
      </c>
      <c r="G28" s="27">
        <v>8</v>
      </c>
      <c r="H28" s="27"/>
      <c r="I28" s="27">
        <v>2</v>
      </c>
      <c r="J28" s="15"/>
    </row>
    <row r="29" spans="1:10" ht="11.1" customHeight="1" x14ac:dyDescent="0.15">
      <c r="A29" s="144"/>
      <c r="B29" s="14" t="s">
        <v>38</v>
      </c>
      <c r="C29" s="9"/>
      <c r="D29" s="9" t="s">
        <v>15</v>
      </c>
      <c r="E29" s="16"/>
      <c r="F29" s="27">
        <v>4</v>
      </c>
      <c r="G29" s="27">
        <v>1</v>
      </c>
      <c r="H29" s="27"/>
      <c r="I29" s="27">
        <v>4</v>
      </c>
      <c r="J29" s="15"/>
    </row>
    <row r="30" spans="1:10" ht="10.5" customHeight="1" x14ac:dyDescent="0.15">
      <c r="A30" s="144"/>
      <c r="B30" s="14" t="s">
        <v>39</v>
      </c>
      <c r="C30" s="9"/>
      <c r="D30" s="9" t="s">
        <v>15</v>
      </c>
      <c r="E30" s="16"/>
      <c r="F30" s="27">
        <v>2</v>
      </c>
      <c r="G30" s="27">
        <v>3</v>
      </c>
      <c r="H30" s="27"/>
      <c r="I30" s="27"/>
      <c r="J30" s="15"/>
    </row>
    <row r="31" spans="1:10" ht="10.5" customHeight="1" x14ac:dyDescent="0.15">
      <c r="A31" s="145"/>
      <c r="B31" s="14" t="s">
        <v>40</v>
      </c>
      <c r="C31" s="9"/>
      <c r="D31" s="9" t="s">
        <v>15</v>
      </c>
      <c r="E31" s="16"/>
      <c r="F31" s="27">
        <v>13</v>
      </c>
      <c r="G31" s="27">
        <v>7</v>
      </c>
      <c r="H31" s="27"/>
      <c r="I31" s="27">
        <v>1</v>
      </c>
      <c r="J31" s="15"/>
    </row>
    <row r="32" spans="1:10" ht="9.75" customHeight="1" x14ac:dyDescent="0.15">
      <c r="A32" s="143">
        <v>2014</v>
      </c>
      <c r="B32" s="14" t="s">
        <v>41</v>
      </c>
      <c r="C32" s="9"/>
      <c r="D32" s="9" t="s">
        <v>15</v>
      </c>
      <c r="E32" s="16"/>
      <c r="F32" s="27"/>
      <c r="G32" s="27"/>
      <c r="H32" s="27"/>
      <c r="I32" s="27"/>
      <c r="J32" s="15" t="s">
        <v>42</v>
      </c>
    </row>
    <row r="33" spans="1:10" ht="11.1" customHeight="1" x14ac:dyDescent="0.15">
      <c r="A33" s="144"/>
      <c r="B33" s="14" t="s">
        <v>41</v>
      </c>
      <c r="C33" s="9"/>
      <c r="D33" s="9" t="s">
        <v>15</v>
      </c>
      <c r="E33" s="16"/>
      <c r="F33" s="27">
        <v>10</v>
      </c>
      <c r="G33" s="27">
        <v>10</v>
      </c>
      <c r="H33" s="27"/>
      <c r="I33" s="27">
        <v>3</v>
      </c>
      <c r="J33" s="15"/>
    </row>
    <row r="34" spans="1:10" ht="11.1" customHeight="1" x14ac:dyDescent="0.15">
      <c r="A34" s="144"/>
      <c r="B34" s="14" t="s">
        <v>41</v>
      </c>
      <c r="C34" s="9"/>
      <c r="D34" s="9" t="s">
        <v>15</v>
      </c>
      <c r="E34" s="16"/>
      <c r="F34" s="27">
        <v>1</v>
      </c>
      <c r="G34" s="27"/>
      <c r="H34" s="27"/>
      <c r="I34" s="27"/>
      <c r="J34" s="15"/>
    </row>
    <row r="35" spans="1:10" ht="19.149999999999999" customHeight="1" x14ac:dyDescent="0.15">
      <c r="A35" s="144"/>
      <c r="B35" s="14" t="s">
        <v>43</v>
      </c>
      <c r="C35" s="9"/>
      <c r="D35" s="9" t="s">
        <v>15</v>
      </c>
      <c r="E35" s="16"/>
      <c r="F35" s="27">
        <v>8</v>
      </c>
      <c r="G35" s="27">
        <v>2</v>
      </c>
      <c r="H35" s="27"/>
      <c r="I35" s="27"/>
      <c r="J35" s="15" t="s">
        <v>44</v>
      </c>
    </row>
    <row r="36" spans="1:10" ht="19.149999999999999" customHeight="1" x14ac:dyDescent="0.15">
      <c r="A36" s="144"/>
      <c r="B36" s="14" t="s">
        <v>43</v>
      </c>
      <c r="C36" s="9"/>
      <c r="D36" s="9" t="s">
        <v>15</v>
      </c>
      <c r="E36" s="16"/>
      <c r="F36" s="27">
        <v>2</v>
      </c>
      <c r="G36" s="27"/>
      <c r="H36" s="27"/>
      <c r="I36" s="27"/>
      <c r="J36" s="15" t="s">
        <v>45</v>
      </c>
    </row>
    <row r="37" spans="1:10" ht="11.1" customHeight="1" x14ac:dyDescent="0.15">
      <c r="A37" s="144"/>
      <c r="B37" s="14" t="s">
        <v>46</v>
      </c>
      <c r="C37" s="9"/>
      <c r="D37" s="9" t="s">
        <v>15</v>
      </c>
      <c r="E37" s="16"/>
      <c r="F37" s="27">
        <v>4</v>
      </c>
      <c r="G37" s="27">
        <v>8</v>
      </c>
      <c r="H37" s="27">
        <v>1</v>
      </c>
      <c r="I37" s="27">
        <v>1</v>
      </c>
      <c r="J37" s="15"/>
    </row>
    <row r="38" spans="1:10" ht="11.25" customHeight="1" x14ac:dyDescent="0.15">
      <c r="A38" s="144"/>
      <c r="B38" s="14" t="s">
        <v>47</v>
      </c>
      <c r="C38" s="9" t="s">
        <v>15</v>
      </c>
      <c r="D38" s="9"/>
      <c r="E38" s="16"/>
      <c r="F38" s="27">
        <v>5</v>
      </c>
      <c r="G38" s="27"/>
      <c r="H38" s="27"/>
      <c r="I38" s="27">
        <v>6</v>
      </c>
      <c r="J38" s="15" t="s">
        <v>48</v>
      </c>
    </row>
    <row r="39" spans="1:10" ht="93.75" customHeight="1" x14ac:dyDescent="0.15">
      <c r="A39" s="144"/>
      <c r="B39" s="14" t="s">
        <v>47</v>
      </c>
      <c r="C39" s="9"/>
      <c r="D39" s="9" t="s">
        <v>15</v>
      </c>
      <c r="E39" s="16"/>
      <c r="F39" s="27">
        <v>6</v>
      </c>
      <c r="G39" s="27"/>
      <c r="H39" s="27"/>
      <c r="I39" s="27"/>
      <c r="J39" s="15" t="s">
        <v>49</v>
      </c>
    </row>
    <row r="40" spans="1:10" ht="11.1" customHeight="1" x14ac:dyDescent="0.15">
      <c r="A40" s="144"/>
      <c r="B40" s="14" t="s">
        <v>50</v>
      </c>
      <c r="C40" s="9"/>
      <c r="D40" s="9" t="s">
        <v>15</v>
      </c>
      <c r="E40" s="16"/>
      <c r="F40" s="27">
        <v>4</v>
      </c>
      <c r="G40" s="27">
        <v>9</v>
      </c>
      <c r="H40" s="27">
        <v>1</v>
      </c>
      <c r="I40" s="27">
        <v>1</v>
      </c>
      <c r="J40" s="15"/>
    </row>
    <row r="41" spans="1:10" ht="11.1" customHeight="1" x14ac:dyDescent="0.15">
      <c r="A41" s="144"/>
      <c r="B41" s="14" t="s">
        <v>51</v>
      </c>
      <c r="C41" s="9"/>
      <c r="D41" s="9" t="s">
        <v>15</v>
      </c>
      <c r="E41" s="16"/>
      <c r="F41" s="27">
        <v>1</v>
      </c>
      <c r="G41" s="27"/>
      <c r="H41" s="27"/>
      <c r="I41" s="27"/>
      <c r="J41" s="15"/>
    </row>
    <row r="42" spans="1:10" ht="11.1" customHeight="1" x14ac:dyDescent="0.15">
      <c r="A42" s="144"/>
      <c r="B42" s="14" t="s">
        <v>52</v>
      </c>
      <c r="C42" s="9"/>
      <c r="D42" s="9" t="s">
        <v>15</v>
      </c>
      <c r="E42" s="16"/>
      <c r="F42" s="27">
        <v>21</v>
      </c>
      <c r="G42" s="27">
        <v>4</v>
      </c>
      <c r="H42" s="27"/>
      <c r="I42" s="27">
        <v>2</v>
      </c>
      <c r="J42" s="15"/>
    </row>
    <row r="43" spans="1:10" ht="11.1" customHeight="1" x14ac:dyDescent="0.15">
      <c r="A43" s="144"/>
      <c r="B43" s="14" t="s">
        <v>52</v>
      </c>
      <c r="C43" s="9"/>
      <c r="D43" s="9" t="s">
        <v>15</v>
      </c>
      <c r="E43" s="16"/>
      <c r="F43" s="27">
        <v>1</v>
      </c>
      <c r="G43" s="27"/>
      <c r="H43" s="27"/>
      <c r="I43" s="27">
        <v>1</v>
      </c>
      <c r="J43" s="15"/>
    </row>
    <row r="44" spans="1:10" ht="11.1" customHeight="1" x14ac:dyDescent="0.15">
      <c r="A44" s="144"/>
      <c r="B44" s="14" t="s">
        <v>53</v>
      </c>
      <c r="C44" s="9" t="s">
        <v>15</v>
      </c>
      <c r="D44" s="9"/>
      <c r="E44" s="16"/>
      <c r="F44" s="27"/>
      <c r="G44" s="27">
        <v>4</v>
      </c>
      <c r="H44" s="27"/>
      <c r="I44" s="27">
        <v>7</v>
      </c>
      <c r="J44" s="15"/>
    </row>
    <row r="45" spans="1:10" ht="11.1" customHeight="1" x14ac:dyDescent="0.15">
      <c r="A45" s="144"/>
      <c r="B45" s="14" t="s">
        <v>53</v>
      </c>
      <c r="C45" s="9"/>
      <c r="D45" s="9" t="s">
        <v>15</v>
      </c>
      <c r="E45" s="16"/>
      <c r="F45" s="27">
        <v>1</v>
      </c>
      <c r="G45" s="27">
        <v>1</v>
      </c>
      <c r="H45" s="27"/>
      <c r="I45" s="27"/>
      <c r="J45" s="15"/>
    </row>
    <row r="46" spans="1:10" ht="11.1" customHeight="1" x14ac:dyDescent="0.15">
      <c r="A46" s="144"/>
      <c r="B46" s="14" t="s">
        <v>53</v>
      </c>
      <c r="C46" s="9"/>
      <c r="D46" s="9" t="s">
        <v>15</v>
      </c>
      <c r="E46" s="16"/>
      <c r="F46" s="27">
        <v>2</v>
      </c>
      <c r="G46" s="27"/>
      <c r="H46" s="27"/>
      <c r="I46" s="27"/>
      <c r="J46" s="15"/>
    </row>
    <row r="47" spans="1:10" ht="11.1" customHeight="1" x14ac:dyDescent="0.15">
      <c r="A47" s="144"/>
      <c r="B47" s="14" t="s">
        <v>54</v>
      </c>
      <c r="C47" s="9"/>
      <c r="D47" s="9" t="s">
        <v>15</v>
      </c>
      <c r="E47" s="16"/>
      <c r="F47" s="27">
        <v>1</v>
      </c>
      <c r="G47" s="27"/>
      <c r="H47" s="27"/>
      <c r="I47" s="27">
        <v>2</v>
      </c>
      <c r="J47" s="15"/>
    </row>
    <row r="48" spans="1:10" ht="11.1" customHeight="1" x14ac:dyDescent="0.15">
      <c r="A48" s="144"/>
      <c r="B48" s="14" t="s">
        <v>54</v>
      </c>
      <c r="C48" s="9"/>
      <c r="D48" s="9" t="s">
        <v>15</v>
      </c>
      <c r="E48" s="16"/>
      <c r="F48" s="27">
        <v>3</v>
      </c>
      <c r="G48" s="27"/>
      <c r="H48" s="27"/>
      <c r="I48" s="27"/>
      <c r="J48" s="15"/>
    </row>
    <row r="49" spans="1:11" ht="11.1" customHeight="1" x14ac:dyDescent="0.15">
      <c r="A49" s="144"/>
      <c r="B49" s="14" t="s">
        <v>55</v>
      </c>
      <c r="C49" s="9"/>
      <c r="D49" s="9" t="s">
        <v>15</v>
      </c>
      <c r="E49" s="16"/>
      <c r="F49" s="27">
        <v>3</v>
      </c>
      <c r="G49" s="27">
        <v>9</v>
      </c>
      <c r="H49" s="27">
        <v>1</v>
      </c>
      <c r="I49" s="27">
        <v>1</v>
      </c>
      <c r="J49" s="15"/>
      <c r="K49" s="36"/>
    </row>
    <row r="50" spans="1:11" ht="11.1" customHeight="1" x14ac:dyDescent="0.15">
      <c r="A50" s="144"/>
      <c r="B50" s="14" t="s">
        <v>55</v>
      </c>
      <c r="C50" s="9"/>
      <c r="D50" s="9" t="s">
        <v>15</v>
      </c>
      <c r="E50" s="16"/>
      <c r="F50" s="27">
        <v>1</v>
      </c>
      <c r="G50" s="27"/>
      <c r="H50" s="27"/>
      <c r="I50" s="27"/>
      <c r="J50" s="15"/>
      <c r="K50" s="36"/>
    </row>
    <row r="51" spans="1:11" ht="11.1" customHeight="1" x14ac:dyDescent="0.15">
      <c r="A51" s="144"/>
      <c r="B51" s="14" t="s">
        <v>55</v>
      </c>
      <c r="C51" s="9"/>
      <c r="D51" s="9" t="s">
        <v>15</v>
      </c>
      <c r="E51" s="16"/>
      <c r="F51" s="27">
        <v>2</v>
      </c>
      <c r="G51" s="27"/>
      <c r="H51" s="27"/>
      <c r="I51" s="27"/>
      <c r="J51" s="15"/>
      <c r="K51" s="36"/>
    </row>
    <row r="52" spans="1:11" ht="30" customHeight="1" x14ac:dyDescent="0.15">
      <c r="A52" s="144"/>
      <c r="B52" s="14" t="s">
        <v>56</v>
      </c>
      <c r="C52" s="9" t="s">
        <v>15</v>
      </c>
      <c r="D52" s="9"/>
      <c r="E52" s="16"/>
      <c r="F52" s="27">
        <v>11</v>
      </c>
      <c r="G52" s="27">
        <v>23</v>
      </c>
      <c r="H52" s="27"/>
      <c r="I52" s="27">
        <v>7</v>
      </c>
      <c r="J52" s="15" t="s">
        <v>57</v>
      </c>
      <c r="K52" s="36"/>
    </row>
    <row r="53" spans="1:11" ht="11.1" customHeight="1" x14ac:dyDescent="0.15">
      <c r="A53" s="144"/>
      <c r="B53" s="14" t="s">
        <v>56</v>
      </c>
      <c r="C53" s="9"/>
      <c r="D53" s="9" t="s">
        <v>15</v>
      </c>
      <c r="E53" s="16"/>
      <c r="F53" s="27">
        <v>3</v>
      </c>
      <c r="G53" s="27">
        <v>1</v>
      </c>
      <c r="H53" s="27"/>
      <c r="I53" s="27">
        <v>1</v>
      </c>
      <c r="J53" s="15"/>
      <c r="K53" s="36"/>
    </row>
    <row r="54" spans="1:11" ht="11.1" customHeight="1" x14ac:dyDescent="0.15">
      <c r="A54" s="144"/>
      <c r="B54" s="14" t="s">
        <v>56</v>
      </c>
      <c r="C54" s="9"/>
      <c r="D54" s="9" t="s">
        <v>15</v>
      </c>
      <c r="E54" s="16"/>
      <c r="F54" s="27">
        <v>1</v>
      </c>
      <c r="G54" s="27"/>
      <c r="H54" s="27"/>
      <c r="I54" s="27"/>
      <c r="J54" s="15"/>
      <c r="K54" s="36"/>
    </row>
    <row r="55" spans="1:11" ht="11.1" customHeight="1" x14ac:dyDescent="0.15">
      <c r="A55" s="144"/>
      <c r="B55" s="14" t="s">
        <v>56</v>
      </c>
      <c r="C55" s="9"/>
      <c r="D55" s="9" t="s">
        <v>15</v>
      </c>
      <c r="E55" s="16"/>
      <c r="F55" s="27">
        <v>1</v>
      </c>
      <c r="G55" s="27"/>
      <c r="H55" s="27"/>
      <c r="I55" s="27"/>
      <c r="J55" s="15"/>
      <c r="K55" s="36"/>
    </row>
    <row r="56" spans="1:11" ht="11.1" customHeight="1" x14ac:dyDescent="0.15">
      <c r="A56" s="144"/>
      <c r="B56" s="14" t="s">
        <v>58</v>
      </c>
      <c r="C56" s="9"/>
      <c r="D56" s="9" t="s">
        <v>15</v>
      </c>
      <c r="E56" s="16"/>
      <c r="F56" s="27">
        <v>2</v>
      </c>
      <c r="G56" s="27"/>
      <c r="H56" s="27"/>
      <c r="I56" s="27"/>
      <c r="J56" s="15"/>
      <c r="K56" s="36"/>
    </row>
    <row r="57" spans="1:11" ht="11.1" customHeight="1" x14ac:dyDescent="0.15">
      <c r="A57" s="145"/>
      <c r="B57" s="14" t="s">
        <v>59</v>
      </c>
      <c r="C57" s="9"/>
      <c r="D57" s="9" t="s">
        <v>15</v>
      </c>
      <c r="E57" s="16"/>
      <c r="F57" s="27">
        <v>1</v>
      </c>
      <c r="G57" s="27"/>
      <c r="H57" s="27"/>
      <c r="I57" s="27"/>
      <c r="J57" s="15"/>
      <c r="K57" s="36"/>
    </row>
    <row r="58" spans="1:11" ht="3" customHeight="1" x14ac:dyDescent="0.15">
      <c r="A58" s="40"/>
      <c r="B58" s="32"/>
      <c r="C58" s="32"/>
      <c r="D58" s="33"/>
      <c r="E58" s="33"/>
      <c r="F58" s="34"/>
      <c r="G58" s="34"/>
      <c r="H58" s="34"/>
      <c r="I58" s="34"/>
      <c r="J58" s="35"/>
      <c r="K58" s="36"/>
    </row>
    <row r="59" spans="1:11" s="13" customFormat="1" ht="25.15" customHeight="1" x14ac:dyDescent="0.15">
      <c r="A59" s="37" t="s">
        <v>60</v>
      </c>
      <c r="B59" s="38">
        <f>SUM(C59:E59)</f>
        <v>49</v>
      </c>
      <c r="C59" s="37">
        <f>COUNTIF(C9:C57,"X")</f>
        <v>4</v>
      </c>
      <c r="D59" s="37">
        <f>COUNTIF(D9:D57,"X")</f>
        <v>45</v>
      </c>
      <c r="E59" s="37">
        <f>COUNTIF(E9:E57,"X")</f>
        <v>0</v>
      </c>
      <c r="F59" s="37">
        <f>SUM(F9:F57)</f>
        <v>189</v>
      </c>
      <c r="G59" s="37">
        <f>SUM(G9:G57)</f>
        <v>159</v>
      </c>
      <c r="H59" s="37">
        <f>SUM(H9:H57)</f>
        <v>3</v>
      </c>
      <c r="I59" s="37">
        <f>SUM(I9:I57)</f>
        <v>58</v>
      </c>
      <c r="J59" s="82" t="s">
        <v>61</v>
      </c>
      <c r="K59" s="72">
        <f>SUM(F59:H59)</f>
        <v>351</v>
      </c>
    </row>
    <row r="60" spans="1:11" ht="3" customHeight="1" x14ac:dyDescent="0.15">
      <c r="A60" s="36"/>
      <c r="B60" s="36"/>
      <c r="C60" s="36"/>
      <c r="D60" s="36"/>
      <c r="E60" s="36"/>
      <c r="F60" s="36"/>
      <c r="G60" s="36"/>
      <c r="H60" s="36"/>
      <c r="I60" s="36"/>
      <c r="K60" s="73"/>
    </row>
    <row r="61" spans="1:11" s="13" customFormat="1" ht="15" customHeight="1" x14ac:dyDescent="0.15">
      <c r="A61" s="55" t="s">
        <v>62</v>
      </c>
      <c r="B61" s="56">
        <f>F61+G61+H61</f>
        <v>1</v>
      </c>
      <c r="C61" s="85"/>
      <c r="D61" s="83"/>
      <c r="E61" s="86"/>
      <c r="F61" s="57">
        <f>F59/K59</f>
        <v>0.53846153846153844</v>
      </c>
      <c r="G61" s="57">
        <f>G59/K59</f>
        <v>0.45299145299145299</v>
      </c>
      <c r="H61" s="57">
        <f>H59/K59</f>
        <v>8.5470085470085479E-3</v>
      </c>
      <c r="I61" s="85"/>
      <c r="J61" s="87"/>
      <c r="K61" s="74">
        <f>SUM(F61:I61)</f>
        <v>1</v>
      </c>
    </row>
    <row r="62" spans="1:11" x14ac:dyDescent="0.15">
      <c r="A62" s="36"/>
      <c r="B62" s="36"/>
      <c r="C62" s="36"/>
      <c r="D62" s="36"/>
      <c r="E62" s="36"/>
      <c r="F62" s="36"/>
      <c r="G62" s="36"/>
      <c r="H62" s="36"/>
      <c r="I62" s="36"/>
      <c r="K62" s="75">
        <f>+F59+G59+H59</f>
        <v>351</v>
      </c>
    </row>
    <row r="63" spans="1:11" x14ac:dyDescent="0.15">
      <c r="A63" s="36"/>
      <c r="B63" s="36"/>
      <c r="C63" s="36"/>
      <c r="D63" s="71"/>
      <c r="E63" s="36"/>
      <c r="F63" s="36"/>
      <c r="G63" s="36"/>
      <c r="H63" s="36"/>
      <c r="I63" s="36"/>
      <c r="K63" s="36"/>
    </row>
    <row r="64" spans="1:11" x14ac:dyDescent="0.15">
      <c r="A64" s="36"/>
      <c r="B64" s="36"/>
      <c r="C64" s="36"/>
      <c r="D64" s="36"/>
      <c r="E64" s="36"/>
      <c r="F64" s="69" t="s">
        <v>6</v>
      </c>
      <c r="G64" s="69">
        <f>F59</f>
        <v>189</v>
      </c>
      <c r="H64" s="69"/>
      <c r="I64" s="36"/>
      <c r="K64" s="36"/>
    </row>
    <row r="65" spans="6:8" x14ac:dyDescent="0.15">
      <c r="F65" s="69" t="s">
        <v>7</v>
      </c>
      <c r="G65" s="69">
        <f>G59</f>
        <v>159</v>
      </c>
      <c r="H65" s="69"/>
    </row>
    <row r="66" spans="6:8" x14ac:dyDescent="0.15">
      <c r="F66" s="69" t="s">
        <v>8</v>
      </c>
      <c r="G66" s="69">
        <v>3</v>
      </c>
      <c r="H66" s="69"/>
    </row>
    <row r="67" spans="6:8" x14ac:dyDescent="0.15">
      <c r="F67" s="70"/>
      <c r="G67" s="69">
        <f>SUM(G64:G66)</f>
        <v>351</v>
      </c>
      <c r="H67" s="69"/>
    </row>
  </sheetData>
  <mergeCells count="10">
    <mergeCell ref="A9:A31"/>
    <mergeCell ref="A32:A57"/>
    <mergeCell ref="J6:J7"/>
    <mergeCell ref="F6:F7"/>
    <mergeCell ref="G6:G7"/>
    <mergeCell ref="I6:I7"/>
    <mergeCell ref="A6:A7"/>
    <mergeCell ref="B6:B7"/>
    <mergeCell ref="C6:E6"/>
    <mergeCell ref="H6:H7"/>
  </mergeCells>
  <printOptions horizontalCentered="1"/>
  <pageMargins left="0.39370078740157483" right="0.19685039370078741" top="0.17" bottom="0.6" header="0" footer="0.17"/>
  <pageSetup orientation="landscape" r:id="rId1"/>
  <headerFooter alignWithMargins="0">
    <oddFooter>&amp;C&amp;P</oddFooter>
  </headerFooter>
  <rowBreaks count="1" manualBreakCount="1">
    <brk id="31"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5"/>
  <sheetViews>
    <sheetView zoomScale="115" zoomScaleNormal="115" workbookViewId="0"/>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21" customHeight="1" x14ac:dyDescent="0.15">
      <c r="A9" s="143">
        <v>2015</v>
      </c>
      <c r="B9" s="14" t="s">
        <v>63</v>
      </c>
      <c r="C9" s="9"/>
      <c r="D9" s="9" t="s">
        <v>15</v>
      </c>
      <c r="E9" s="16"/>
      <c r="F9" s="27">
        <v>7</v>
      </c>
      <c r="G9" s="27">
        <v>5</v>
      </c>
      <c r="H9" s="27"/>
      <c r="I9" s="27"/>
      <c r="J9" s="15" t="s">
        <v>64</v>
      </c>
    </row>
    <row r="10" spans="1:10" ht="10.9" customHeight="1" x14ac:dyDescent="0.15">
      <c r="A10" s="144"/>
      <c r="B10" s="14" t="s">
        <v>65</v>
      </c>
      <c r="C10" s="9"/>
      <c r="D10" s="9" t="s">
        <v>15</v>
      </c>
      <c r="E10" s="16"/>
      <c r="F10" s="63">
        <v>1</v>
      </c>
      <c r="G10" s="63"/>
      <c r="H10" s="63"/>
      <c r="I10" s="63">
        <v>1</v>
      </c>
      <c r="J10" s="15"/>
    </row>
    <row r="11" spans="1:10" ht="10.9" customHeight="1" x14ac:dyDescent="0.15">
      <c r="A11" s="144"/>
      <c r="B11" s="14" t="s">
        <v>65</v>
      </c>
      <c r="C11" s="9"/>
      <c r="D11" s="9" t="s">
        <v>15</v>
      </c>
      <c r="E11" s="16"/>
      <c r="F11" s="63">
        <v>1</v>
      </c>
      <c r="G11" s="63"/>
      <c r="H11" s="63"/>
      <c r="I11" s="63"/>
      <c r="J11" s="15"/>
    </row>
    <row r="12" spans="1:10" ht="10.9" customHeight="1" x14ac:dyDescent="0.15">
      <c r="A12" s="144"/>
      <c r="B12" s="14" t="s">
        <v>65</v>
      </c>
      <c r="C12" s="9"/>
      <c r="D12" s="9" t="s">
        <v>15</v>
      </c>
      <c r="E12" s="16"/>
      <c r="F12" s="63">
        <v>3</v>
      </c>
      <c r="G12" s="63"/>
      <c r="H12" s="63"/>
      <c r="I12" s="63"/>
      <c r="J12" s="15"/>
    </row>
    <row r="13" spans="1:10" ht="10.9" customHeight="1" x14ac:dyDescent="0.15">
      <c r="A13" s="144"/>
      <c r="B13" s="14" t="s">
        <v>66</v>
      </c>
      <c r="C13" s="9" t="s">
        <v>15</v>
      </c>
      <c r="D13" s="9"/>
      <c r="E13" s="16"/>
      <c r="F13" s="63">
        <v>5</v>
      </c>
      <c r="G13" s="63">
        <v>9</v>
      </c>
      <c r="H13" s="63"/>
      <c r="I13" s="63">
        <v>7</v>
      </c>
      <c r="J13" s="15"/>
    </row>
    <row r="14" spans="1:10" ht="10.9" customHeight="1" x14ac:dyDescent="0.15">
      <c r="A14" s="144"/>
      <c r="B14" s="14" t="s">
        <v>66</v>
      </c>
      <c r="C14" s="9"/>
      <c r="D14" s="9" t="s">
        <v>15</v>
      </c>
      <c r="E14" s="16"/>
      <c r="F14" s="63">
        <v>11</v>
      </c>
      <c r="G14" s="63">
        <v>4</v>
      </c>
      <c r="H14" s="63"/>
      <c r="I14" s="63"/>
      <c r="J14" s="15"/>
    </row>
    <row r="15" spans="1:10" ht="10.9" customHeight="1" x14ac:dyDescent="0.15">
      <c r="A15" s="144"/>
      <c r="B15" s="14" t="s">
        <v>66</v>
      </c>
      <c r="C15" s="9"/>
      <c r="D15" s="9" t="s">
        <v>15</v>
      </c>
      <c r="E15" s="16"/>
      <c r="F15" s="63">
        <v>3</v>
      </c>
      <c r="G15" s="63"/>
      <c r="H15" s="63"/>
      <c r="I15" s="63">
        <v>2</v>
      </c>
      <c r="J15" s="15"/>
    </row>
    <row r="16" spans="1:10" ht="10.9" customHeight="1" x14ac:dyDescent="0.15">
      <c r="A16" s="144"/>
      <c r="B16" s="14" t="s">
        <v>66</v>
      </c>
      <c r="C16" s="9"/>
      <c r="D16" s="9" t="s">
        <v>15</v>
      </c>
      <c r="E16" s="16"/>
      <c r="F16" s="63"/>
      <c r="G16" s="63">
        <v>2</v>
      </c>
      <c r="H16" s="63"/>
      <c r="I16" s="63"/>
      <c r="J16" s="15"/>
    </row>
    <row r="17" spans="1:10" ht="21" customHeight="1" x14ac:dyDescent="0.15">
      <c r="A17" s="144"/>
      <c r="B17" s="14" t="s">
        <v>67</v>
      </c>
      <c r="C17" s="9"/>
      <c r="D17" s="9" t="s">
        <v>15</v>
      </c>
      <c r="E17" s="16"/>
      <c r="F17" s="27">
        <v>2</v>
      </c>
      <c r="G17" s="27">
        <v>1</v>
      </c>
      <c r="H17" s="27">
        <v>1</v>
      </c>
      <c r="I17" s="27"/>
      <c r="J17" s="15" t="s">
        <v>68</v>
      </c>
    </row>
    <row r="18" spans="1:10" ht="21" customHeight="1" x14ac:dyDescent="0.15">
      <c r="A18" s="144"/>
      <c r="B18" s="14" t="s">
        <v>69</v>
      </c>
      <c r="C18" s="9"/>
      <c r="D18" s="9" t="s">
        <v>15</v>
      </c>
      <c r="E18" s="16"/>
      <c r="F18" s="27">
        <v>10</v>
      </c>
      <c r="G18" s="27"/>
      <c r="H18" s="27"/>
      <c r="I18" s="27">
        <v>2</v>
      </c>
      <c r="J18" s="15" t="s">
        <v>70</v>
      </c>
    </row>
    <row r="19" spans="1:10" ht="76.150000000000006" customHeight="1" x14ac:dyDescent="0.15">
      <c r="A19" s="144"/>
      <c r="B19" s="14" t="s">
        <v>71</v>
      </c>
      <c r="C19" s="9" t="s">
        <v>15</v>
      </c>
      <c r="D19" s="9"/>
      <c r="E19" s="16"/>
      <c r="F19" s="27">
        <v>11</v>
      </c>
      <c r="G19" s="27"/>
      <c r="H19" s="27"/>
      <c r="I19" s="27">
        <v>12</v>
      </c>
      <c r="J19" s="15" t="s">
        <v>72</v>
      </c>
    </row>
    <row r="20" spans="1:10" ht="21" customHeight="1" x14ac:dyDescent="0.15">
      <c r="A20" s="144"/>
      <c r="B20" s="14" t="s">
        <v>73</v>
      </c>
      <c r="C20" s="9"/>
      <c r="D20" s="9" t="s">
        <v>15</v>
      </c>
      <c r="E20" s="16"/>
      <c r="F20" s="27">
        <v>6</v>
      </c>
      <c r="G20" s="27"/>
      <c r="H20" s="27"/>
      <c r="I20" s="27"/>
      <c r="J20" s="15" t="s">
        <v>74</v>
      </c>
    </row>
    <row r="21" spans="1:10" ht="10.9" customHeight="1" x14ac:dyDescent="0.15">
      <c r="A21" s="144"/>
      <c r="B21" s="62" t="s">
        <v>75</v>
      </c>
      <c r="C21" s="9"/>
      <c r="D21" s="9" t="s">
        <v>15</v>
      </c>
      <c r="E21" s="16"/>
      <c r="F21" s="63">
        <v>2</v>
      </c>
      <c r="G21" s="63">
        <v>1</v>
      </c>
      <c r="H21" s="63"/>
      <c r="I21" s="63"/>
      <c r="J21" s="15"/>
    </row>
    <row r="22" spans="1:10" ht="10.9" customHeight="1" x14ac:dyDescent="0.15">
      <c r="A22" s="144"/>
      <c r="B22" s="14" t="s">
        <v>76</v>
      </c>
      <c r="C22" s="9"/>
      <c r="D22" s="9" t="s">
        <v>15</v>
      </c>
      <c r="E22" s="16"/>
      <c r="F22" s="63">
        <v>6</v>
      </c>
      <c r="G22" s="63"/>
      <c r="H22" s="63"/>
      <c r="I22" s="63">
        <v>7</v>
      </c>
      <c r="J22" s="15"/>
    </row>
    <row r="23" spans="1:10" ht="10.9" customHeight="1" x14ac:dyDescent="0.15">
      <c r="A23" s="144"/>
      <c r="B23" s="14" t="s">
        <v>77</v>
      </c>
      <c r="C23" s="9" t="s">
        <v>15</v>
      </c>
      <c r="D23" s="9"/>
      <c r="E23" s="16"/>
      <c r="F23" s="63">
        <v>7</v>
      </c>
      <c r="G23" s="63">
        <v>18</v>
      </c>
      <c r="H23" s="63"/>
      <c r="I23" s="63">
        <v>12</v>
      </c>
      <c r="J23" s="15"/>
    </row>
    <row r="24" spans="1:10" ht="10.9" customHeight="1" x14ac:dyDescent="0.15">
      <c r="A24" s="144"/>
      <c r="B24" s="14" t="s">
        <v>77</v>
      </c>
      <c r="C24" s="9"/>
      <c r="D24" s="9" t="s">
        <v>15</v>
      </c>
      <c r="E24" s="16"/>
      <c r="F24" s="63">
        <v>2</v>
      </c>
      <c r="G24" s="63">
        <v>2</v>
      </c>
      <c r="H24" s="63"/>
      <c r="I24" s="63"/>
      <c r="J24" s="15" t="s">
        <v>78</v>
      </c>
    </row>
    <row r="25" spans="1:10" ht="10.9" customHeight="1" x14ac:dyDescent="0.15">
      <c r="A25" s="144"/>
      <c r="B25" s="14" t="s">
        <v>79</v>
      </c>
      <c r="C25" s="9"/>
      <c r="D25" s="9" t="s">
        <v>15</v>
      </c>
      <c r="E25" s="16"/>
      <c r="F25" s="63">
        <v>9</v>
      </c>
      <c r="G25" s="63">
        <v>2</v>
      </c>
      <c r="H25" s="63">
        <v>2</v>
      </c>
      <c r="I25" s="63">
        <v>2</v>
      </c>
      <c r="J25" s="15"/>
    </row>
    <row r="26" spans="1:10" ht="10.9" customHeight="1" x14ac:dyDescent="0.15">
      <c r="A26" s="144"/>
      <c r="B26" s="14" t="s">
        <v>79</v>
      </c>
      <c r="C26" s="9"/>
      <c r="D26" s="9" t="s">
        <v>15</v>
      </c>
      <c r="E26" s="16"/>
      <c r="F26" s="63">
        <v>15</v>
      </c>
      <c r="G26" s="63">
        <v>13</v>
      </c>
      <c r="H26" s="63"/>
      <c r="I26" s="63"/>
      <c r="J26" s="15"/>
    </row>
    <row r="27" spans="1:10" ht="10.9" customHeight="1" x14ac:dyDescent="0.15">
      <c r="A27" s="144"/>
      <c r="B27" s="14" t="s">
        <v>14</v>
      </c>
      <c r="C27" s="9"/>
      <c r="D27" s="9"/>
      <c r="E27" s="16" t="s">
        <v>15</v>
      </c>
      <c r="F27" s="63">
        <v>3</v>
      </c>
      <c r="G27" s="63"/>
      <c r="H27" s="63"/>
      <c r="I27" s="63"/>
      <c r="J27" s="15"/>
    </row>
    <row r="28" spans="1:10" ht="10.9" customHeight="1" x14ac:dyDescent="0.15">
      <c r="A28" s="144"/>
      <c r="B28" s="14" t="s">
        <v>14</v>
      </c>
      <c r="C28" s="9"/>
      <c r="D28" s="9" t="s">
        <v>15</v>
      </c>
      <c r="E28" s="16"/>
      <c r="F28" s="63">
        <v>1</v>
      </c>
      <c r="G28" s="63"/>
      <c r="H28" s="63"/>
      <c r="I28" s="63"/>
      <c r="J28" s="15"/>
    </row>
    <row r="29" spans="1:10" ht="10.9" customHeight="1" x14ac:dyDescent="0.15">
      <c r="A29" s="144"/>
      <c r="B29" s="14" t="s">
        <v>80</v>
      </c>
      <c r="C29" s="9"/>
      <c r="D29" s="9" t="s">
        <v>15</v>
      </c>
      <c r="E29" s="16"/>
      <c r="F29" s="63">
        <v>3</v>
      </c>
      <c r="G29" s="63">
        <v>1</v>
      </c>
      <c r="H29" s="63">
        <v>1</v>
      </c>
      <c r="I29" s="63"/>
      <c r="J29" s="15"/>
    </row>
    <row r="30" spans="1:10" ht="10.9" customHeight="1" x14ac:dyDescent="0.15">
      <c r="A30" s="144"/>
      <c r="B30" s="14" t="s">
        <v>19</v>
      </c>
      <c r="C30" s="9"/>
      <c r="D30" s="9" t="s">
        <v>15</v>
      </c>
      <c r="E30" s="16"/>
      <c r="F30" s="63">
        <v>6</v>
      </c>
      <c r="G30" s="63">
        <v>12</v>
      </c>
      <c r="H30" s="63">
        <v>12</v>
      </c>
      <c r="I30" s="63">
        <v>3</v>
      </c>
      <c r="J30" s="15"/>
    </row>
    <row r="31" spans="1:10" ht="10.9" customHeight="1" x14ac:dyDescent="0.15">
      <c r="A31" s="144"/>
      <c r="B31" s="14" t="s">
        <v>81</v>
      </c>
      <c r="C31" s="9"/>
      <c r="D31" s="9" t="s">
        <v>15</v>
      </c>
      <c r="E31" s="16"/>
      <c r="F31" s="63">
        <v>4</v>
      </c>
      <c r="G31" s="63">
        <v>3</v>
      </c>
      <c r="H31" s="63">
        <v>4</v>
      </c>
      <c r="I31" s="63">
        <v>2</v>
      </c>
      <c r="J31" s="15"/>
    </row>
    <row r="32" spans="1:10" ht="10.9" customHeight="1" x14ac:dyDescent="0.15">
      <c r="A32" s="144"/>
      <c r="B32" s="14" t="s">
        <v>20</v>
      </c>
      <c r="C32" s="9" t="s">
        <v>15</v>
      </c>
      <c r="D32" s="9"/>
      <c r="E32" s="16"/>
      <c r="F32" s="63">
        <v>2</v>
      </c>
      <c r="G32" s="63">
        <v>8</v>
      </c>
      <c r="H32" s="63">
        <v>3</v>
      </c>
      <c r="I32" s="63">
        <v>10</v>
      </c>
      <c r="J32" s="15"/>
    </row>
    <row r="33" spans="1:10" ht="10.9" customHeight="1" x14ac:dyDescent="0.15">
      <c r="A33" s="144"/>
      <c r="B33" s="14" t="s">
        <v>20</v>
      </c>
      <c r="C33" s="9"/>
      <c r="D33" s="9" t="s">
        <v>15</v>
      </c>
      <c r="E33" s="16"/>
      <c r="F33" s="27">
        <v>1</v>
      </c>
      <c r="G33" s="27">
        <v>3</v>
      </c>
      <c r="H33" s="27"/>
      <c r="I33" s="27"/>
      <c r="J33" s="15"/>
    </row>
    <row r="34" spans="1:10" ht="10.9" customHeight="1" x14ac:dyDescent="0.15">
      <c r="A34" s="144"/>
      <c r="B34" s="14" t="s">
        <v>20</v>
      </c>
      <c r="C34" s="9"/>
      <c r="D34" s="9" t="s">
        <v>15</v>
      </c>
      <c r="E34" s="16"/>
      <c r="F34" s="27">
        <v>2</v>
      </c>
      <c r="G34" s="27"/>
      <c r="H34" s="27"/>
      <c r="I34" s="27"/>
      <c r="J34" s="15"/>
    </row>
    <row r="35" spans="1:10" ht="10.9" customHeight="1" x14ac:dyDescent="0.15">
      <c r="A35" s="144"/>
      <c r="B35" s="14" t="s">
        <v>82</v>
      </c>
      <c r="C35" s="9"/>
      <c r="D35" s="9" t="s">
        <v>15</v>
      </c>
      <c r="E35" s="16"/>
      <c r="F35" s="27">
        <v>11</v>
      </c>
      <c r="G35" s="27">
        <v>2</v>
      </c>
      <c r="H35" s="27">
        <v>2</v>
      </c>
      <c r="I35" s="27">
        <v>4</v>
      </c>
      <c r="J35" s="15"/>
    </row>
    <row r="36" spans="1:10" ht="10.9" customHeight="1" x14ac:dyDescent="0.15">
      <c r="A36" s="144"/>
      <c r="B36" s="14" t="s">
        <v>82</v>
      </c>
      <c r="C36" s="9"/>
      <c r="D36" s="9" t="s">
        <v>15</v>
      </c>
      <c r="E36" s="16"/>
      <c r="F36" s="27">
        <v>3</v>
      </c>
      <c r="G36" s="27"/>
      <c r="H36" s="27"/>
      <c r="I36" s="27"/>
      <c r="J36" s="15"/>
    </row>
    <row r="37" spans="1:10" ht="10.9" customHeight="1" x14ac:dyDescent="0.15">
      <c r="A37" s="144"/>
      <c r="B37" s="14" t="s">
        <v>83</v>
      </c>
      <c r="C37" s="9"/>
      <c r="D37" s="9" t="s">
        <v>15</v>
      </c>
      <c r="E37" s="16"/>
      <c r="F37" s="27">
        <v>5</v>
      </c>
      <c r="G37" s="27">
        <v>8</v>
      </c>
      <c r="H37" s="27">
        <v>6</v>
      </c>
      <c r="I37" s="27"/>
      <c r="J37" s="15"/>
    </row>
    <row r="38" spans="1:10" ht="10.9" customHeight="1" x14ac:dyDescent="0.15">
      <c r="A38" s="144"/>
      <c r="B38" s="14" t="s">
        <v>83</v>
      </c>
      <c r="C38" s="9"/>
      <c r="D38" s="9" t="s">
        <v>15</v>
      </c>
      <c r="E38" s="16"/>
      <c r="F38" s="27">
        <v>8</v>
      </c>
      <c r="G38" s="27"/>
      <c r="H38" s="27"/>
      <c r="I38" s="27"/>
      <c r="J38" s="15"/>
    </row>
    <row r="39" spans="1:10" ht="10.9" customHeight="1" x14ac:dyDescent="0.15">
      <c r="A39" s="144"/>
      <c r="B39" s="14" t="s">
        <v>84</v>
      </c>
      <c r="C39" s="9"/>
      <c r="D39" s="9" t="s">
        <v>15</v>
      </c>
      <c r="E39" s="16"/>
      <c r="F39" s="27">
        <v>10</v>
      </c>
      <c r="G39" s="27">
        <v>16</v>
      </c>
      <c r="H39" s="27">
        <v>4</v>
      </c>
      <c r="I39" s="27"/>
      <c r="J39" s="15"/>
    </row>
    <row r="40" spans="1:10" ht="13.15" customHeight="1" x14ac:dyDescent="0.15">
      <c r="A40" s="145"/>
      <c r="B40" s="14" t="s">
        <v>84</v>
      </c>
      <c r="C40" s="9"/>
      <c r="D40" s="9" t="s">
        <v>15</v>
      </c>
      <c r="E40" s="16"/>
      <c r="F40" s="27">
        <v>3</v>
      </c>
      <c r="G40" s="27"/>
      <c r="H40" s="27"/>
      <c r="I40" s="27">
        <v>1</v>
      </c>
      <c r="J40" s="15"/>
    </row>
    <row r="41" spans="1:10" ht="38.65" customHeight="1" x14ac:dyDescent="0.15">
      <c r="A41" s="143">
        <v>2015</v>
      </c>
      <c r="B41" s="14" t="s">
        <v>85</v>
      </c>
      <c r="C41" s="9" t="s">
        <v>15</v>
      </c>
      <c r="D41" s="9"/>
      <c r="E41" s="16"/>
      <c r="F41" s="27">
        <v>4</v>
      </c>
      <c r="G41" s="27">
        <v>7</v>
      </c>
      <c r="H41" s="27">
        <v>1</v>
      </c>
      <c r="I41" s="27">
        <v>10</v>
      </c>
      <c r="J41" s="15" t="s">
        <v>86</v>
      </c>
    </row>
    <row r="42" spans="1:10" ht="10.9" customHeight="1" x14ac:dyDescent="0.15">
      <c r="A42" s="144"/>
      <c r="B42" s="14" t="s">
        <v>85</v>
      </c>
      <c r="C42" s="9"/>
      <c r="D42" s="9" t="s">
        <v>15</v>
      </c>
      <c r="E42" s="16"/>
      <c r="F42" s="27">
        <v>5</v>
      </c>
      <c r="G42" s="27"/>
      <c r="H42" s="27"/>
      <c r="I42" s="27">
        <v>1</v>
      </c>
      <c r="J42" s="15"/>
    </row>
    <row r="43" spans="1:10" ht="10.9" customHeight="1" x14ac:dyDescent="0.15">
      <c r="A43" s="144"/>
      <c r="B43" s="14" t="s">
        <v>87</v>
      </c>
      <c r="C43" s="9"/>
      <c r="D43" s="9" t="s">
        <v>15</v>
      </c>
      <c r="E43" s="16"/>
      <c r="F43" s="27"/>
      <c r="G43" s="27">
        <v>1</v>
      </c>
      <c r="H43" s="27"/>
      <c r="I43" s="27"/>
      <c r="J43" s="15"/>
    </row>
    <row r="44" spans="1:10" ht="10.9" customHeight="1" x14ac:dyDescent="0.15">
      <c r="A44" s="144"/>
      <c r="B44" s="14" t="s">
        <v>88</v>
      </c>
      <c r="C44" s="9"/>
      <c r="D44" s="9" t="s">
        <v>15</v>
      </c>
      <c r="E44" s="16"/>
      <c r="F44" s="27">
        <v>2</v>
      </c>
      <c r="G44" s="27">
        <v>3</v>
      </c>
      <c r="H44" s="27">
        <v>5</v>
      </c>
      <c r="I44" s="27">
        <v>10</v>
      </c>
      <c r="J44" s="15"/>
    </row>
    <row r="45" spans="1:10" ht="10.9" customHeight="1" x14ac:dyDescent="0.15">
      <c r="A45" s="144"/>
      <c r="B45" s="14" t="s">
        <v>88</v>
      </c>
      <c r="C45" s="9"/>
      <c r="D45" s="9" t="s">
        <v>15</v>
      </c>
      <c r="E45" s="16"/>
      <c r="F45" s="27">
        <v>5</v>
      </c>
      <c r="G45" s="27"/>
      <c r="H45" s="27"/>
      <c r="I45" s="27">
        <v>2</v>
      </c>
      <c r="J45" s="15"/>
    </row>
    <row r="46" spans="1:10" ht="10.9" customHeight="1" x14ac:dyDescent="0.15">
      <c r="A46" s="144"/>
      <c r="B46" s="14" t="s">
        <v>89</v>
      </c>
      <c r="C46" s="9"/>
      <c r="D46" s="9" t="s">
        <v>15</v>
      </c>
      <c r="E46" s="16"/>
      <c r="F46" s="27">
        <v>4</v>
      </c>
      <c r="G46" s="27"/>
      <c r="H46" s="27"/>
      <c r="I46" s="27"/>
      <c r="J46" s="15"/>
    </row>
    <row r="47" spans="1:10" ht="10.9" customHeight="1" x14ac:dyDescent="0.15">
      <c r="A47" s="144"/>
      <c r="B47" s="14" t="s">
        <v>90</v>
      </c>
      <c r="C47" s="9"/>
      <c r="D47" s="9" t="s">
        <v>15</v>
      </c>
      <c r="E47" s="16"/>
      <c r="F47" s="27">
        <v>1</v>
      </c>
      <c r="G47" s="27"/>
      <c r="H47" s="27"/>
      <c r="I47" s="27">
        <v>5</v>
      </c>
      <c r="J47" s="15" t="s">
        <v>91</v>
      </c>
    </row>
    <row r="48" spans="1:10" ht="10.9" customHeight="1" x14ac:dyDescent="0.15">
      <c r="A48" s="144"/>
      <c r="B48" s="14" t="s">
        <v>92</v>
      </c>
      <c r="C48" s="9"/>
      <c r="D48" s="9" t="s">
        <v>15</v>
      </c>
      <c r="E48" s="16"/>
      <c r="F48" s="27"/>
      <c r="G48" s="27"/>
      <c r="H48" s="27"/>
      <c r="I48" s="27">
        <v>2</v>
      </c>
      <c r="J48" s="15" t="s">
        <v>93</v>
      </c>
    </row>
    <row r="49" spans="1:10" ht="10.9" customHeight="1" x14ac:dyDescent="0.15">
      <c r="A49" s="144"/>
      <c r="B49" s="14" t="s">
        <v>94</v>
      </c>
      <c r="C49" s="9"/>
      <c r="D49" s="9" t="s">
        <v>15</v>
      </c>
      <c r="E49" s="16"/>
      <c r="F49" s="27">
        <v>1</v>
      </c>
      <c r="G49" s="27"/>
      <c r="H49" s="27"/>
      <c r="I49" s="27">
        <v>4</v>
      </c>
      <c r="J49" s="15" t="s">
        <v>93</v>
      </c>
    </row>
    <row r="50" spans="1:10" ht="10.9" customHeight="1" x14ac:dyDescent="0.15">
      <c r="A50" s="144"/>
      <c r="B50" s="14" t="s">
        <v>95</v>
      </c>
      <c r="C50" s="9"/>
      <c r="D50" s="9" t="s">
        <v>15</v>
      </c>
      <c r="E50" s="16"/>
      <c r="F50" s="27">
        <v>3</v>
      </c>
      <c r="G50" s="27">
        <v>40</v>
      </c>
      <c r="H50" s="27">
        <v>2</v>
      </c>
      <c r="I50" s="27"/>
      <c r="J50" s="15"/>
    </row>
    <row r="51" spans="1:10" ht="10.9" customHeight="1" x14ac:dyDescent="0.15">
      <c r="A51" s="144"/>
      <c r="B51" s="14" t="s">
        <v>96</v>
      </c>
      <c r="C51" s="9" t="s">
        <v>15</v>
      </c>
      <c r="D51" s="9"/>
      <c r="E51" s="16"/>
      <c r="F51" s="27">
        <v>12</v>
      </c>
      <c r="G51" s="27"/>
      <c r="H51" s="27"/>
      <c r="I51" s="27">
        <v>11</v>
      </c>
      <c r="J51" s="15"/>
    </row>
    <row r="52" spans="1:10" ht="10.9" customHeight="1" x14ac:dyDescent="0.15">
      <c r="A52" s="144"/>
      <c r="B52" s="14" t="s">
        <v>97</v>
      </c>
      <c r="C52" s="9"/>
      <c r="D52" s="9" t="s">
        <v>15</v>
      </c>
      <c r="E52" s="16"/>
      <c r="F52" s="27">
        <v>6</v>
      </c>
      <c r="G52" s="27">
        <v>23</v>
      </c>
      <c r="H52" s="27"/>
      <c r="I52" s="27">
        <v>7</v>
      </c>
      <c r="J52" s="64"/>
    </row>
    <row r="53" spans="1:10" ht="10.9" customHeight="1" x14ac:dyDescent="0.15">
      <c r="A53" s="144"/>
      <c r="B53" s="14" t="s">
        <v>98</v>
      </c>
      <c r="C53" s="9"/>
      <c r="D53" s="9" t="s">
        <v>15</v>
      </c>
      <c r="E53" s="16"/>
      <c r="F53" s="27"/>
      <c r="G53" s="27">
        <v>51</v>
      </c>
      <c r="H53" s="27">
        <v>17</v>
      </c>
      <c r="I53" s="27"/>
      <c r="J53" s="15"/>
    </row>
    <row r="54" spans="1:10" ht="21" customHeight="1" x14ac:dyDescent="0.15">
      <c r="A54" s="144"/>
      <c r="B54" s="14" t="s">
        <v>99</v>
      </c>
      <c r="C54" s="9" t="s">
        <v>15</v>
      </c>
      <c r="D54" s="9"/>
      <c r="E54" s="16"/>
      <c r="F54" s="27">
        <v>7</v>
      </c>
      <c r="G54" s="27">
        <v>4</v>
      </c>
      <c r="H54" s="27">
        <v>1</v>
      </c>
      <c r="I54" s="27">
        <v>11</v>
      </c>
      <c r="J54" s="67" t="s">
        <v>100</v>
      </c>
    </row>
    <row r="55" spans="1:10" ht="10.9" customHeight="1" x14ac:dyDescent="0.15">
      <c r="A55" s="144"/>
      <c r="B55" s="14" t="s">
        <v>101</v>
      </c>
      <c r="C55" s="9"/>
      <c r="D55" s="9" t="s">
        <v>15</v>
      </c>
      <c r="E55" s="16"/>
      <c r="F55" s="27">
        <v>2</v>
      </c>
      <c r="G55" s="27">
        <v>124</v>
      </c>
      <c r="H55" s="27">
        <v>1</v>
      </c>
      <c r="I55" s="27">
        <v>3</v>
      </c>
      <c r="J55" s="66"/>
    </row>
    <row r="56" spans="1:10" ht="10.9" customHeight="1" x14ac:dyDescent="0.15">
      <c r="A56" s="144"/>
      <c r="B56" s="14" t="s">
        <v>101</v>
      </c>
      <c r="C56" s="9"/>
      <c r="D56" s="9" t="s">
        <v>15</v>
      </c>
      <c r="E56" s="16"/>
      <c r="F56" s="27">
        <v>1</v>
      </c>
      <c r="G56" s="27">
        <v>145</v>
      </c>
      <c r="H56" s="27">
        <v>17</v>
      </c>
      <c r="I56" s="27"/>
      <c r="J56" s="15"/>
    </row>
    <row r="57" spans="1:10" ht="10.9" customHeight="1" x14ac:dyDescent="0.15">
      <c r="A57" s="144"/>
      <c r="B57" s="14" t="s">
        <v>102</v>
      </c>
      <c r="C57" s="9"/>
      <c r="D57" s="9" t="s">
        <v>15</v>
      </c>
      <c r="E57" s="16"/>
      <c r="F57" s="27">
        <v>1</v>
      </c>
      <c r="G57" s="27"/>
      <c r="H57" s="27"/>
      <c r="I57" s="27"/>
      <c r="J57" s="15"/>
    </row>
    <row r="58" spans="1:10" ht="21" customHeight="1" x14ac:dyDescent="0.15">
      <c r="A58" s="144"/>
      <c r="B58" s="14" t="s">
        <v>103</v>
      </c>
      <c r="C58" s="9" t="s">
        <v>15</v>
      </c>
      <c r="D58" s="9"/>
      <c r="E58" s="16"/>
      <c r="F58" s="27">
        <v>1</v>
      </c>
      <c r="G58" s="27">
        <v>1</v>
      </c>
      <c r="H58" s="27"/>
      <c r="I58" s="27">
        <v>9</v>
      </c>
      <c r="J58" s="68" t="s">
        <v>104</v>
      </c>
    </row>
    <row r="59" spans="1:10" ht="10.9" customHeight="1" x14ac:dyDescent="0.15">
      <c r="A59" s="144"/>
      <c r="B59" s="14" t="s">
        <v>105</v>
      </c>
      <c r="C59" s="9"/>
      <c r="D59" s="9" t="s">
        <v>15</v>
      </c>
      <c r="E59" s="16"/>
      <c r="F59" s="27">
        <v>14</v>
      </c>
      <c r="G59" s="27">
        <v>8</v>
      </c>
      <c r="H59" s="27">
        <v>1</v>
      </c>
      <c r="I59" s="27">
        <v>1</v>
      </c>
      <c r="J59" s="65"/>
    </row>
    <row r="60" spans="1:10" ht="10.9" customHeight="1" x14ac:dyDescent="0.15">
      <c r="A60" s="144"/>
      <c r="B60" s="14" t="s">
        <v>105</v>
      </c>
      <c r="C60" s="9"/>
      <c r="D60" s="9" t="s">
        <v>15</v>
      </c>
      <c r="E60" s="16"/>
      <c r="F60" s="27">
        <v>1</v>
      </c>
      <c r="G60" s="27">
        <v>2</v>
      </c>
      <c r="H60" s="27"/>
      <c r="I60" s="27"/>
      <c r="J60" s="15"/>
    </row>
    <row r="61" spans="1:10" ht="10.9" customHeight="1" x14ac:dyDescent="0.15">
      <c r="A61" s="144"/>
      <c r="B61" s="14" t="s">
        <v>106</v>
      </c>
      <c r="C61" s="9"/>
      <c r="D61" s="9" t="s">
        <v>15</v>
      </c>
      <c r="E61" s="16"/>
      <c r="F61" s="27">
        <v>18</v>
      </c>
      <c r="G61" s="27">
        <v>10</v>
      </c>
      <c r="H61" s="27"/>
      <c r="I61" s="27">
        <v>5</v>
      </c>
      <c r="J61" s="15"/>
    </row>
    <row r="62" spans="1:10" ht="10.9" customHeight="1" x14ac:dyDescent="0.15">
      <c r="A62" s="144"/>
      <c r="B62" s="14" t="s">
        <v>106</v>
      </c>
      <c r="C62" s="9"/>
      <c r="D62" s="9" t="s">
        <v>15</v>
      </c>
      <c r="E62" s="16"/>
      <c r="F62" s="27">
        <v>1</v>
      </c>
      <c r="G62" s="27"/>
      <c r="H62" s="27"/>
      <c r="I62" s="27"/>
      <c r="J62" s="15"/>
    </row>
    <row r="63" spans="1:10" ht="10.9" customHeight="1" x14ac:dyDescent="0.15">
      <c r="A63" s="144"/>
      <c r="B63" s="14" t="s">
        <v>107</v>
      </c>
      <c r="C63" s="9"/>
      <c r="D63" s="9" t="s">
        <v>15</v>
      </c>
      <c r="E63" s="16"/>
      <c r="F63" s="27">
        <v>3</v>
      </c>
      <c r="G63" s="27">
        <v>1</v>
      </c>
      <c r="H63" s="27"/>
      <c r="I63" s="27"/>
      <c r="J63" s="15"/>
    </row>
    <row r="64" spans="1:10" ht="10.9" customHeight="1" x14ac:dyDescent="0.15">
      <c r="A64" s="144"/>
      <c r="B64" s="14" t="s">
        <v>108</v>
      </c>
      <c r="C64" s="9"/>
      <c r="D64" s="9" t="s">
        <v>15</v>
      </c>
      <c r="E64" s="16"/>
      <c r="F64" s="27">
        <v>4</v>
      </c>
      <c r="G64" s="27">
        <v>24</v>
      </c>
      <c r="H64" s="27"/>
      <c r="I64" s="27">
        <v>1</v>
      </c>
      <c r="J64" s="15"/>
    </row>
    <row r="65" spans="1:10" ht="10.9" customHeight="1" x14ac:dyDescent="0.15">
      <c r="A65" s="144"/>
      <c r="B65" s="14" t="s">
        <v>108</v>
      </c>
      <c r="C65" s="9"/>
      <c r="D65" s="9" t="s">
        <v>15</v>
      </c>
      <c r="E65" s="16"/>
      <c r="F65" s="27">
        <v>3</v>
      </c>
      <c r="G65" s="27"/>
      <c r="H65" s="27"/>
      <c r="I65" s="27"/>
      <c r="J65" s="15"/>
    </row>
    <row r="66" spans="1:10" ht="10.9" customHeight="1" x14ac:dyDescent="0.15">
      <c r="A66" s="144"/>
      <c r="B66" s="14" t="s">
        <v>109</v>
      </c>
      <c r="C66" s="9"/>
      <c r="D66" s="9" t="s">
        <v>15</v>
      </c>
      <c r="E66" s="16"/>
      <c r="F66" s="27">
        <v>4</v>
      </c>
      <c r="G66" s="27">
        <v>1</v>
      </c>
      <c r="H66" s="27"/>
      <c r="I66" s="27"/>
      <c r="J66" s="15"/>
    </row>
    <row r="67" spans="1:10" ht="21" customHeight="1" x14ac:dyDescent="0.15">
      <c r="A67" s="144"/>
      <c r="B67" s="14" t="s">
        <v>110</v>
      </c>
      <c r="C67" s="9"/>
      <c r="D67" s="9" t="s">
        <v>15</v>
      </c>
      <c r="E67" s="16"/>
      <c r="F67" s="27">
        <v>24</v>
      </c>
      <c r="G67" s="27">
        <v>10</v>
      </c>
      <c r="H67" s="27"/>
      <c r="I67" s="27">
        <v>1</v>
      </c>
      <c r="J67" s="15" t="s">
        <v>111</v>
      </c>
    </row>
    <row r="68" spans="1:10" ht="13.15" customHeight="1" x14ac:dyDescent="0.15">
      <c r="A68" s="144"/>
      <c r="B68" s="14" t="s">
        <v>112</v>
      </c>
      <c r="C68" s="9"/>
      <c r="D68" s="9" t="s">
        <v>15</v>
      </c>
      <c r="E68" s="16"/>
      <c r="F68" s="27">
        <v>2</v>
      </c>
      <c r="G68" s="27">
        <v>2</v>
      </c>
      <c r="H68" s="27"/>
      <c r="I68" s="27"/>
      <c r="J68" s="15" t="s">
        <v>113</v>
      </c>
    </row>
    <row r="69" spans="1:10" ht="13.15" customHeight="1" x14ac:dyDescent="0.15">
      <c r="A69" s="144"/>
      <c r="B69" s="14" t="s">
        <v>114</v>
      </c>
      <c r="C69" s="9"/>
      <c r="D69" s="9"/>
      <c r="E69" s="16" t="s">
        <v>15</v>
      </c>
      <c r="F69" s="27">
        <v>1</v>
      </c>
      <c r="G69" s="27"/>
      <c r="H69" s="27"/>
      <c r="I69" s="27"/>
      <c r="J69" s="15" t="s">
        <v>115</v>
      </c>
    </row>
    <row r="70" spans="1:10" ht="58.15" customHeight="1" x14ac:dyDescent="0.15">
      <c r="A70" s="144"/>
      <c r="B70" s="14" t="s">
        <v>116</v>
      </c>
      <c r="C70" s="9"/>
      <c r="D70" s="9" t="s">
        <v>15</v>
      </c>
      <c r="E70" s="16"/>
      <c r="F70" s="27">
        <v>15</v>
      </c>
      <c r="G70" s="27">
        <v>7</v>
      </c>
      <c r="H70" s="27"/>
      <c r="I70" s="27"/>
      <c r="J70" s="15" t="s">
        <v>117</v>
      </c>
    </row>
    <row r="71" spans="1:10" ht="13.15" customHeight="1" x14ac:dyDescent="0.15">
      <c r="A71" s="145"/>
      <c r="B71" s="14" t="s">
        <v>116</v>
      </c>
      <c r="C71" s="9"/>
      <c r="D71" s="9" t="s">
        <v>15</v>
      </c>
      <c r="E71" s="16"/>
      <c r="F71" s="27">
        <v>3</v>
      </c>
      <c r="G71" s="27"/>
      <c r="H71" s="27"/>
      <c r="I71" s="27"/>
      <c r="J71" s="15"/>
    </row>
    <row r="72" spans="1:10" ht="46.9" customHeight="1" x14ac:dyDescent="0.15">
      <c r="A72" s="143">
        <v>2015</v>
      </c>
      <c r="B72" s="14" t="s">
        <v>53</v>
      </c>
      <c r="C72" s="9" t="s">
        <v>15</v>
      </c>
      <c r="D72" s="9"/>
      <c r="E72" s="16"/>
      <c r="F72" s="27">
        <v>11</v>
      </c>
      <c r="G72" s="27">
        <v>17</v>
      </c>
      <c r="H72" s="27">
        <v>1</v>
      </c>
      <c r="I72" s="27">
        <v>4</v>
      </c>
      <c r="J72" s="15" t="s">
        <v>118</v>
      </c>
    </row>
    <row r="73" spans="1:10" ht="10.9" customHeight="1" x14ac:dyDescent="0.15">
      <c r="A73" s="144"/>
      <c r="B73" s="14" t="s">
        <v>53</v>
      </c>
      <c r="C73" s="9"/>
      <c r="D73" s="9" t="s">
        <v>15</v>
      </c>
      <c r="E73" s="16"/>
      <c r="F73" s="27">
        <v>5</v>
      </c>
      <c r="G73" s="27">
        <v>1</v>
      </c>
      <c r="H73" s="27"/>
      <c r="I73" s="27"/>
      <c r="J73" s="15"/>
    </row>
    <row r="74" spans="1:10" ht="10.9" customHeight="1" x14ac:dyDescent="0.15">
      <c r="A74" s="144"/>
      <c r="B74" s="14" t="s">
        <v>53</v>
      </c>
      <c r="C74" s="9"/>
      <c r="D74" s="9" t="s">
        <v>15</v>
      </c>
      <c r="E74" s="16"/>
      <c r="F74" s="27">
        <v>1</v>
      </c>
      <c r="G74" s="27"/>
      <c r="H74" s="27"/>
      <c r="I74" s="27"/>
      <c r="J74" s="15"/>
    </row>
    <row r="75" spans="1:10" ht="10.9" customHeight="1" x14ac:dyDescent="0.15">
      <c r="A75" s="144"/>
      <c r="B75" s="14" t="s">
        <v>119</v>
      </c>
      <c r="C75" s="9"/>
      <c r="D75" s="9" t="s">
        <v>15</v>
      </c>
      <c r="E75" s="16"/>
      <c r="F75" s="27">
        <v>1</v>
      </c>
      <c r="G75" s="27"/>
      <c r="H75" s="27"/>
      <c r="I75" s="27">
        <v>2</v>
      </c>
      <c r="J75" s="15" t="s">
        <v>120</v>
      </c>
    </row>
    <row r="76" spans="1:10" ht="10.9" customHeight="1" x14ac:dyDescent="0.15">
      <c r="A76" s="144"/>
      <c r="B76" s="14" t="s">
        <v>119</v>
      </c>
      <c r="C76" s="9"/>
      <c r="D76" s="9" t="s">
        <v>15</v>
      </c>
      <c r="E76" s="16"/>
      <c r="F76" s="27">
        <v>1</v>
      </c>
      <c r="G76" s="27"/>
      <c r="H76" s="27"/>
      <c r="I76" s="27"/>
      <c r="J76" s="15"/>
    </row>
    <row r="77" spans="1:10" ht="20.65" customHeight="1" x14ac:dyDescent="0.15">
      <c r="A77" s="144"/>
      <c r="B77" s="14" t="s">
        <v>121</v>
      </c>
      <c r="C77" s="9"/>
      <c r="D77" s="9" t="s">
        <v>15</v>
      </c>
      <c r="E77" s="16"/>
      <c r="F77" s="27">
        <v>4</v>
      </c>
      <c r="G77" s="27">
        <v>4</v>
      </c>
      <c r="H77" s="27"/>
      <c r="I77" s="27">
        <v>1</v>
      </c>
      <c r="J77" s="15" t="s">
        <v>122</v>
      </c>
    </row>
    <row r="78" spans="1:10" ht="10.9" customHeight="1" x14ac:dyDescent="0.15">
      <c r="A78" s="144"/>
      <c r="B78" s="14" t="s">
        <v>121</v>
      </c>
      <c r="C78" s="9"/>
      <c r="D78" s="9" t="s">
        <v>15</v>
      </c>
      <c r="E78" s="16"/>
      <c r="F78" s="27">
        <v>5</v>
      </c>
      <c r="G78" s="27"/>
      <c r="H78" s="27"/>
      <c r="I78" s="27"/>
      <c r="J78" s="15"/>
    </row>
    <row r="79" spans="1:10" ht="21" customHeight="1" x14ac:dyDescent="0.15">
      <c r="A79" s="144"/>
      <c r="B79" s="14" t="s">
        <v>123</v>
      </c>
      <c r="C79" s="9"/>
      <c r="D79" s="9" t="s">
        <v>15</v>
      </c>
      <c r="E79" s="16"/>
      <c r="F79" s="27">
        <v>29</v>
      </c>
      <c r="G79" s="27">
        <v>28</v>
      </c>
      <c r="H79" s="27">
        <v>7</v>
      </c>
      <c r="I79" s="27">
        <v>8</v>
      </c>
      <c r="J79" s="15" t="s">
        <v>124</v>
      </c>
    </row>
    <row r="80" spans="1:10" ht="10.9" customHeight="1" x14ac:dyDescent="0.15">
      <c r="A80" s="145"/>
      <c r="B80" s="14" t="s">
        <v>123</v>
      </c>
      <c r="C80" s="9"/>
      <c r="D80" s="9" t="s">
        <v>15</v>
      </c>
      <c r="E80" s="16"/>
      <c r="F80" s="27">
        <v>2</v>
      </c>
      <c r="G80" s="27"/>
      <c r="H80" s="27"/>
      <c r="I80" s="27"/>
      <c r="J80" s="15"/>
    </row>
    <row r="81" spans="1:11" ht="3" customHeight="1" x14ac:dyDescent="0.15">
      <c r="A81" s="40"/>
      <c r="B81" s="32"/>
      <c r="C81" s="32"/>
      <c r="D81" s="33"/>
      <c r="E81" s="33"/>
      <c r="F81" s="34"/>
      <c r="G81" s="34"/>
      <c r="H81" s="34"/>
      <c r="I81" s="34"/>
      <c r="J81" s="35"/>
      <c r="K81" s="36"/>
    </row>
    <row r="82" spans="1:11" s="13" customFormat="1" ht="25.15" customHeight="1" x14ac:dyDescent="0.15">
      <c r="A82" s="37" t="s">
        <v>60</v>
      </c>
      <c r="B82" s="38">
        <f>SUM(C82:E82)</f>
        <v>72</v>
      </c>
      <c r="C82" s="37">
        <f>COUNTIF(C9:C80,"X")</f>
        <v>9</v>
      </c>
      <c r="D82" s="37">
        <f>COUNTIF(D9:D80,"X")</f>
        <v>61</v>
      </c>
      <c r="E82" s="37">
        <f>COUNTIF(E9:E80,"X")</f>
        <v>2</v>
      </c>
      <c r="F82" s="37">
        <f>SUM(F9:F80)</f>
        <v>370</v>
      </c>
      <c r="G82" s="37">
        <f>SUM(G9:G80)</f>
        <v>624</v>
      </c>
      <c r="H82" s="37">
        <f>SUM(H9:H80)</f>
        <v>88</v>
      </c>
      <c r="I82" s="37">
        <f>SUM(I9:I80)</f>
        <v>163</v>
      </c>
      <c r="J82" s="82" t="s">
        <v>125</v>
      </c>
      <c r="K82" s="76">
        <f>SUM(F82:H82)</f>
        <v>1082</v>
      </c>
    </row>
    <row r="83" spans="1:11" ht="3" customHeight="1" x14ac:dyDescent="0.15">
      <c r="A83" s="36"/>
      <c r="B83" s="36"/>
      <c r="C83" s="36"/>
      <c r="D83" s="36"/>
      <c r="E83" s="36"/>
      <c r="F83" s="36"/>
      <c r="G83" s="36"/>
      <c r="H83" s="36"/>
      <c r="I83" s="36"/>
      <c r="K83" s="77"/>
    </row>
    <row r="84" spans="1:11" s="13" customFormat="1" ht="12" customHeight="1" x14ac:dyDescent="0.15">
      <c r="A84" s="55" t="s">
        <v>62</v>
      </c>
      <c r="B84" s="56">
        <f>F84+G84+H84</f>
        <v>1</v>
      </c>
      <c r="C84" s="85"/>
      <c r="D84" s="83"/>
      <c r="E84" s="86"/>
      <c r="F84" s="57">
        <f>F82/K82</f>
        <v>0.34195933456561922</v>
      </c>
      <c r="G84" s="57">
        <f>G82/K82</f>
        <v>0.57670979667282807</v>
      </c>
      <c r="H84" s="57">
        <f>+H82/K82</f>
        <v>8.1330868761552683E-2</v>
      </c>
      <c r="I84" s="85"/>
      <c r="K84" s="78">
        <f>SUM(F84:I84)</f>
        <v>1</v>
      </c>
    </row>
    <row r="85" spans="1:11" x14ac:dyDescent="0.15">
      <c r="A85" s="36"/>
      <c r="B85" s="36"/>
      <c r="C85" s="36"/>
      <c r="D85" s="36"/>
      <c r="E85" s="36"/>
      <c r="F85" s="36"/>
      <c r="G85" s="36"/>
      <c r="H85" s="36"/>
      <c r="I85" s="36"/>
      <c r="K85" s="76">
        <f>+F82+G82+H82</f>
        <v>1082</v>
      </c>
    </row>
  </sheetData>
  <mergeCells count="11">
    <mergeCell ref="A9:A40"/>
    <mergeCell ref="A41:A71"/>
    <mergeCell ref="A72:A80"/>
    <mergeCell ref="J6:J7"/>
    <mergeCell ref="A6:A7"/>
    <mergeCell ref="B6:B7"/>
    <mergeCell ref="C6:E6"/>
    <mergeCell ref="F6:F7"/>
    <mergeCell ref="G6:G7"/>
    <mergeCell ref="I6:I7"/>
    <mergeCell ref="H6:H7"/>
  </mergeCells>
  <printOptions horizontalCentered="1"/>
  <pageMargins left="0.35433070866141736" right="0.19685039370078741" top="0.17" bottom="0.39" header="0" footer="0.17"/>
  <pageSetup firstPageNumber="3" orientation="landscape" useFirstPageNumber="1" r:id="rId1"/>
  <headerFooter alignWithMargins="0">
    <oddFooter>&amp;C&amp;P</oddFooter>
  </headerFooter>
  <rowBreaks count="2" manualBreakCount="2">
    <brk id="40" max="9" man="1"/>
    <brk id="71"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3"/>
  <sheetViews>
    <sheetView zoomScale="115" zoomScaleNormal="115" workbookViewId="0"/>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11.1" customHeight="1" x14ac:dyDescent="0.15">
      <c r="A9" s="143">
        <v>2016</v>
      </c>
      <c r="B9" s="14" t="s">
        <v>126</v>
      </c>
      <c r="C9" s="9"/>
      <c r="D9" s="9" t="s">
        <v>15</v>
      </c>
      <c r="E9" s="16"/>
      <c r="F9" s="27">
        <v>4</v>
      </c>
      <c r="G9" s="27"/>
      <c r="H9" s="27"/>
      <c r="I9" s="27"/>
      <c r="J9" s="15"/>
    </row>
    <row r="10" spans="1:10" ht="11.1" customHeight="1" x14ac:dyDescent="0.15">
      <c r="A10" s="144"/>
      <c r="B10" s="14" t="s">
        <v>126</v>
      </c>
      <c r="C10" s="9"/>
      <c r="D10" s="9" t="s">
        <v>15</v>
      </c>
      <c r="E10" s="16"/>
      <c r="F10" s="27">
        <v>1</v>
      </c>
      <c r="G10" s="27"/>
      <c r="H10" s="27"/>
      <c r="I10" s="27"/>
      <c r="J10" s="15"/>
    </row>
    <row r="11" spans="1:10" ht="11.1" customHeight="1" x14ac:dyDescent="0.15">
      <c r="A11" s="144"/>
      <c r="B11" s="14" t="s">
        <v>127</v>
      </c>
      <c r="C11" s="9"/>
      <c r="D11" s="9" t="s">
        <v>15</v>
      </c>
      <c r="E11" s="16"/>
      <c r="F11" s="27">
        <v>2</v>
      </c>
      <c r="G11" s="27"/>
      <c r="H11" s="27"/>
      <c r="I11" s="27">
        <v>2</v>
      </c>
      <c r="J11" s="15" t="s">
        <v>128</v>
      </c>
    </row>
    <row r="12" spans="1:10" ht="50.25" customHeight="1" x14ac:dyDescent="0.15">
      <c r="A12" s="144"/>
      <c r="B12" s="14" t="s">
        <v>129</v>
      </c>
      <c r="C12" s="9"/>
      <c r="D12" s="9" t="s">
        <v>15</v>
      </c>
      <c r="E12" s="16"/>
      <c r="F12" s="27">
        <v>19</v>
      </c>
      <c r="G12" s="27">
        <v>18</v>
      </c>
      <c r="H12" s="27">
        <v>7</v>
      </c>
      <c r="I12" s="27">
        <v>3</v>
      </c>
      <c r="J12" s="15" t="s">
        <v>130</v>
      </c>
    </row>
    <row r="13" spans="1:10" ht="28.9" customHeight="1" x14ac:dyDescent="0.15">
      <c r="A13" s="144"/>
      <c r="B13" s="14" t="s">
        <v>131</v>
      </c>
      <c r="C13" s="9"/>
      <c r="D13" s="9" t="s">
        <v>15</v>
      </c>
      <c r="E13" s="16"/>
      <c r="F13" s="27">
        <v>4</v>
      </c>
      <c r="G13" s="27"/>
      <c r="H13" s="27"/>
      <c r="I13" s="27"/>
      <c r="J13" s="15" t="s">
        <v>132</v>
      </c>
    </row>
    <row r="14" spans="1:10" ht="11.1" customHeight="1" x14ac:dyDescent="0.15">
      <c r="A14" s="144"/>
      <c r="B14" s="14" t="s">
        <v>133</v>
      </c>
      <c r="C14" s="9"/>
      <c r="D14" s="9" t="s">
        <v>15</v>
      </c>
      <c r="E14" s="16"/>
      <c r="F14" s="27">
        <v>4</v>
      </c>
      <c r="G14" s="27">
        <v>2</v>
      </c>
      <c r="H14" s="27"/>
      <c r="I14" s="27">
        <v>2</v>
      </c>
      <c r="J14" s="15"/>
    </row>
    <row r="15" spans="1:10" ht="11.1" customHeight="1" x14ac:dyDescent="0.15">
      <c r="A15" s="144"/>
      <c r="B15" s="14" t="s">
        <v>133</v>
      </c>
      <c r="C15" s="9"/>
      <c r="D15" s="9" t="s">
        <v>15</v>
      </c>
      <c r="E15" s="16"/>
      <c r="F15" s="27">
        <v>3</v>
      </c>
      <c r="G15" s="27"/>
      <c r="H15" s="27"/>
      <c r="I15" s="27"/>
      <c r="J15" s="15"/>
    </row>
    <row r="16" spans="1:10" ht="21" customHeight="1" x14ac:dyDescent="0.15">
      <c r="A16" s="144"/>
      <c r="B16" s="14" t="s">
        <v>134</v>
      </c>
      <c r="C16" s="9"/>
      <c r="D16" s="9" t="s">
        <v>15</v>
      </c>
      <c r="E16" s="16"/>
      <c r="F16" s="27">
        <v>10</v>
      </c>
      <c r="G16" s="27">
        <v>2</v>
      </c>
      <c r="H16" s="27"/>
      <c r="I16" s="27">
        <v>7</v>
      </c>
      <c r="J16" s="15" t="s">
        <v>135</v>
      </c>
    </row>
    <row r="17" spans="1:10" ht="11.1" customHeight="1" x14ac:dyDescent="0.15">
      <c r="A17" s="144"/>
      <c r="B17" s="14" t="s">
        <v>136</v>
      </c>
      <c r="C17" s="9"/>
      <c r="D17" s="9" t="s">
        <v>15</v>
      </c>
      <c r="E17" s="16"/>
      <c r="F17" s="27">
        <v>2</v>
      </c>
      <c r="G17" s="27">
        <v>2</v>
      </c>
      <c r="H17" s="27"/>
      <c r="I17" s="27"/>
      <c r="J17" s="15"/>
    </row>
    <row r="18" spans="1:10" ht="35.65" customHeight="1" x14ac:dyDescent="0.15">
      <c r="A18" s="144"/>
      <c r="B18" s="14" t="s">
        <v>137</v>
      </c>
      <c r="C18" s="9" t="s">
        <v>15</v>
      </c>
      <c r="D18" s="9"/>
      <c r="E18" s="16"/>
      <c r="F18" s="27">
        <v>8</v>
      </c>
      <c r="G18" s="27">
        <v>4</v>
      </c>
      <c r="H18" s="27">
        <v>1</v>
      </c>
      <c r="I18" s="27">
        <v>9</v>
      </c>
      <c r="J18" s="15" t="s">
        <v>138</v>
      </c>
    </row>
    <row r="19" spans="1:10" ht="11.1" customHeight="1" x14ac:dyDescent="0.15">
      <c r="A19" s="144"/>
      <c r="B19" s="14" t="s">
        <v>137</v>
      </c>
      <c r="C19" s="9"/>
      <c r="D19" s="9" t="s">
        <v>15</v>
      </c>
      <c r="E19" s="16"/>
      <c r="F19" s="27">
        <v>1</v>
      </c>
      <c r="G19" s="27"/>
      <c r="H19" s="27"/>
      <c r="I19" s="27"/>
      <c r="J19" s="15"/>
    </row>
    <row r="20" spans="1:10" ht="11.1" customHeight="1" x14ac:dyDescent="0.15">
      <c r="A20" s="144"/>
      <c r="B20" s="14" t="s">
        <v>139</v>
      </c>
      <c r="C20" s="9"/>
      <c r="D20" s="9" t="s">
        <v>15</v>
      </c>
      <c r="E20" s="16"/>
      <c r="F20" s="27">
        <v>22</v>
      </c>
      <c r="G20" s="27">
        <v>13</v>
      </c>
      <c r="H20" s="27">
        <v>2</v>
      </c>
      <c r="I20" s="27">
        <v>6</v>
      </c>
      <c r="J20" s="15"/>
    </row>
    <row r="21" spans="1:10" ht="21" customHeight="1" x14ac:dyDescent="0.15">
      <c r="A21" s="144"/>
      <c r="B21" s="14" t="s">
        <v>139</v>
      </c>
      <c r="C21" s="9"/>
      <c r="D21" s="9" t="s">
        <v>15</v>
      </c>
      <c r="E21" s="16"/>
      <c r="F21" s="27">
        <v>1</v>
      </c>
      <c r="G21" s="27"/>
      <c r="H21" s="27"/>
      <c r="I21" s="27"/>
      <c r="J21" s="15" t="s">
        <v>140</v>
      </c>
    </row>
    <row r="22" spans="1:10" ht="9.9499999999999993" customHeight="1" x14ac:dyDescent="0.15">
      <c r="A22" s="144"/>
      <c r="B22" s="14" t="s">
        <v>141</v>
      </c>
      <c r="C22" s="9"/>
      <c r="D22" s="9" t="s">
        <v>15</v>
      </c>
      <c r="E22" s="16"/>
      <c r="F22" s="27">
        <v>21</v>
      </c>
      <c r="G22" s="27">
        <v>17</v>
      </c>
      <c r="H22" s="27">
        <v>3</v>
      </c>
      <c r="I22" s="27">
        <v>2</v>
      </c>
      <c r="J22" s="15"/>
    </row>
    <row r="23" spans="1:10" ht="9.9499999999999993" customHeight="1" x14ac:dyDescent="0.15">
      <c r="A23" s="144"/>
      <c r="B23" s="14" t="s">
        <v>141</v>
      </c>
      <c r="C23" s="9"/>
      <c r="D23" s="9" t="s">
        <v>15</v>
      </c>
      <c r="E23" s="16"/>
      <c r="F23" s="27">
        <v>2</v>
      </c>
      <c r="G23" s="27"/>
      <c r="H23" s="27"/>
      <c r="I23" s="27"/>
      <c r="J23" s="15"/>
    </row>
    <row r="24" spans="1:10" ht="9.9499999999999993" customHeight="1" x14ac:dyDescent="0.15">
      <c r="A24" s="144"/>
      <c r="B24" s="14" t="s">
        <v>141</v>
      </c>
      <c r="C24" s="9"/>
      <c r="D24" s="9" t="s">
        <v>15</v>
      </c>
      <c r="E24" s="16"/>
      <c r="F24" s="27">
        <v>1</v>
      </c>
      <c r="G24" s="27"/>
      <c r="H24" s="27"/>
      <c r="I24" s="27"/>
      <c r="J24" s="15"/>
    </row>
    <row r="25" spans="1:10" ht="9.9499999999999993" customHeight="1" x14ac:dyDescent="0.15">
      <c r="A25" s="144"/>
      <c r="B25" s="14" t="s">
        <v>142</v>
      </c>
      <c r="C25" s="9"/>
      <c r="D25" s="9" t="s">
        <v>15</v>
      </c>
      <c r="E25" s="16"/>
      <c r="F25" s="27">
        <v>1</v>
      </c>
      <c r="G25" s="27">
        <v>9</v>
      </c>
      <c r="H25" s="27">
        <v>2</v>
      </c>
      <c r="I25" s="27"/>
      <c r="J25" s="15"/>
    </row>
    <row r="26" spans="1:10" ht="9.9499999999999993" customHeight="1" x14ac:dyDescent="0.15">
      <c r="A26" s="144"/>
      <c r="B26" s="14" t="s">
        <v>142</v>
      </c>
      <c r="C26" s="9"/>
      <c r="D26" s="9" t="s">
        <v>15</v>
      </c>
      <c r="E26" s="16"/>
      <c r="F26" s="27">
        <v>4</v>
      </c>
      <c r="G26" s="27">
        <v>1</v>
      </c>
      <c r="H26" s="27"/>
      <c r="I26" s="27"/>
      <c r="J26" s="15"/>
    </row>
    <row r="27" spans="1:10" ht="9.9499999999999993" customHeight="1" x14ac:dyDescent="0.15">
      <c r="A27" s="144"/>
      <c r="B27" s="14" t="s">
        <v>143</v>
      </c>
      <c r="C27" s="9"/>
      <c r="D27" s="9" t="s">
        <v>15</v>
      </c>
      <c r="E27" s="16"/>
      <c r="F27" s="27">
        <v>1</v>
      </c>
      <c r="G27" s="27"/>
      <c r="H27" s="27"/>
      <c r="I27" s="27"/>
      <c r="J27" s="15"/>
    </row>
    <row r="28" spans="1:10" ht="9.9499999999999993" customHeight="1" x14ac:dyDescent="0.15">
      <c r="A28" s="144"/>
      <c r="B28" s="14" t="s">
        <v>144</v>
      </c>
      <c r="C28" s="9"/>
      <c r="D28" s="9"/>
      <c r="E28" s="16" t="s">
        <v>15</v>
      </c>
      <c r="F28" s="27">
        <v>39</v>
      </c>
      <c r="G28" s="27"/>
      <c r="H28" s="27">
        <v>2</v>
      </c>
      <c r="I28" s="27"/>
      <c r="J28" s="15"/>
    </row>
    <row r="29" spans="1:10" ht="9.9499999999999993" customHeight="1" x14ac:dyDescent="0.15">
      <c r="A29" s="144"/>
      <c r="B29" s="14" t="s">
        <v>144</v>
      </c>
      <c r="C29" s="9"/>
      <c r="D29" s="9" t="s">
        <v>15</v>
      </c>
      <c r="E29" s="16"/>
      <c r="F29" s="27"/>
      <c r="G29" s="27">
        <v>2</v>
      </c>
      <c r="H29" s="27">
        <v>4</v>
      </c>
      <c r="I29" s="27"/>
      <c r="J29" s="15"/>
    </row>
    <row r="30" spans="1:10" ht="9.9499999999999993" customHeight="1" x14ac:dyDescent="0.15">
      <c r="A30" s="144"/>
      <c r="B30" s="14" t="s">
        <v>145</v>
      </c>
      <c r="C30" s="9"/>
      <c r="D30" s="9" t="s">
        <v>15</v>
      </c>
      <c r="E30" s="16"/>
      <c r="F30" s="27">
        <v>2</v>
      </c>
      <c r="G30" s="27">
        <v>17</v>
      </c>
      <c r="H30" s="27"/>
      <c r="I30" s="27"/>
      <c r="J30" s="15"/>
    </row>
    <row r="31" spans="1:10" ht="9.9499999999999993" customHeight="1" x14ac:dyDescent="0.15">
      <c r="A31" s="144"/>
      <c r="B31" s="14" t="s">
        <v>145</v>
      </c>
      <c r="C31" s="9"/>
      <c r="D31" s="9" t="s">
        <v>15</v>
      </c>
      <c r="E31" s="16"/>
      <c r="F31" s="27">
        <v>4</v>
      </c>
      <c r="G31" s="27"/>
      <c r="H31" s="27"/>
      <c r="I31" s="27">
        <v>2</v>
      </c>
      <c r="J31" s="15"/>
    </row>
    <row r="32" spans="1:10" ht="9.9499999999999993" customHeight="1" x14ac:dyDescent="0.15">
      <c r="A32" s="144"/>
      <c r="B32" s="14" t="s">
        <v>146</v>
      </c>
      <c r="C32" s="9"/>
      <c r="D32" s="9" t="s">
        <v>15</v>
      </c>
      <c r="E32" s="16"/>
      <c r="F32" s="27">
        <v>7</v>
      </c>
      <c r="G32" s="27">
        <v>11</v>
      </c>
      <c r="H32" s="27">
        <v>6</v>
      </c>
      <c r="I32" s="27">
        <v>1</v>
      </c>
      <c r="J32" s="15"/>
    </row>
    <row r="33" spans="1:10" ht="9.9499999999999993" customHeight="1" x14ac:dyDescent="0.15">
      <c r="A33" s="144"/>
      <c r="B33" s="14" t="s">
        <v>146</v>
      </c>
      <c r="C33" s="9"/>
      <c r="D33" s="9" t="s">
        <v>15</v>
      </c>
      <c r="E33" s="16"/>
      <c r="F33" s="27">
        <v>1</v>
      </c>
      <c r="G33" s="27"/>
      <c r="H33" s="27"/>
      <c r="I33" s="27">
        <v>1</v>
      </c>
      <c r="J33" s="15"/>
    </row>
    <row r="34" spans="1:10" ht="9.9499999999999993" customHeight="1" x14ac:dyDescent="0.15">
      <c r="A34" s="144"/>
      <c r="B34" s="14" t="s">
        <v>147</v>
      </c>
      <c r="C34" s="9"/>
      <c r="D34" s="9" t="s">
        <v>15</v>
      </c>
      <c r="E34" s="16"/>
      <c r="F34" s="27">
        <v>36</v>
      </c>
      <c r="G34" s="27">
        <v>16</v>
      </c>
      <c r="H34" s="27">
        <v>6</v>
      </c>
      <c r="I34" s="27">
        <v>1</v>
      </c>
      <c r="J34" s="15"/>
    </row>
    <row r="35" spans="1:10" ht="9.9499999999999993" customHeight="1" x14ac:dyDescent="0.15">
      <c r="A35" s="144"/>
      <c r="B35" s="14" t="s">
        <v>147</v>
      </c>
      <c r="C35" s="9"/>
      <c r="D35" s="9" t="s">
        <v>15</v>
      </c>
      <c r="E35" s="16"/>
      <c r="F35" s="27">
        <v>1</v>
      </c>
      <c r="G35" s="27"/>
      <c r="H35" s="27"/>
      <c r="I35" s="27">
        <v>1</v>
      </c>
      <c r="J35" s="15"/>
    </row>
    <row r="36" spans="1:10" ht="9.9499999999999993" customHeight="1" x14ac:dyDescent="0.15">
      <c r="A36" s="144"/>
      <c r="B36" s="14" t="s">
        <v>148</v>
      </c>
      <c r="C36" s="9"/>
      <c r="D36" s="9" t="s">
        <v>15</v>
      </c>
      <c r="E36" s="16"/>
      <c r="F36" s="27">
        <v>1</v>
      </c>
      <c r="G36" s="27"/>
      <c r="H36" s="27"/>
      <c r="I36" s="27"/>
      <c r="J36" s="15"/>
    </row>
    <row r="37" spans="1:10" ht="9.9499999999999993" customHeight="1" x14ac:dyDescent="0.15">
      <c r="A37" s="144"/>
      <c r="B37" s="14" t="s">
        <v>148</v>
      </c>
      <c r="C37" s="9"/>
      <c r="D37" s="9" t="s">
        <v>15</v>
      </c>
      <c r="E37" s="16"/>
      <c r="F37" s="27"/>
      <c r="G37" s="27">
        <v>7</v>
      </c>
      <c r="H37" s="27">
        <v>6</v>
      </c>
      <c r="I37" s="27">
        <v>2</v>
      </c>
      <c r="J37" s="15"/>
    </row>
    <row r="38" spans="1:10" ht="9.9499999999999993" customHeight="1" x14ac:dyDescent="0.15">
      <c r="A38" s="144"/>
      <c r="B38" s="14" t="s">
        <v>83</v>
      </c>
      <c r="C38" s="9"/>
      <c r="D38" s="9" t="s">
        <v>15</v>
      </c>
      <c r="E38" s="16"/>
      <c r="F38" s="27">
        <v>3</v>
      </c>
      <c r="G38" s="27"/>
      <c r="H38" s="27"/>
      <c r="I38" s="27"/>
      <c r="J38" s="15"/>
    </row>
    <row r="39" spans="1:10" ht="9.9499999999999993" customHeight="1" x14ac:dyDescent="0.15">
      <c r="A39" s="144"/>
      <c r="B39" s="14" t="s">
        <v>149</v>
      </c>
      <c r="C39" s="9"/>
      <c r="D39" s="9" t="s">
        <v>15</v>
      </c>
      <c r="E39" s="16"/>
      <c r="F39" s="27">
        <v>14</v>
      </c>
      <c r="G39" s="27">
        <v>1</v>
      </c>
      <c r="H39" s="27"/>
      <c r="I39" s="27"/>
      <c r="J39" s="15"/>
    </row>
    <row r="40" spans="1:10" ht="9.9499999999999993" customHeight="1" x14ac:dyDescent="0.15">
      <c r="A40" s="144"/>
      <c r="B40" s="14" t="s">
        <v>149</v>
      </c>
      <c r="C40" s="9"/>
      <c r="D40" s="9" t="s">
        <v>15</v>
      </c>
      <c r="E40" s="16"/>
      <c r="F40" s="27">
        <v>7</v>
      </c>
      <c r="G40" s="27">
        <v>7</v>
      </c>
      <c r="H40" s="27">
        <v>7</v>
      </c>
      <c r="I40" s="27">
        <v>1</v>
      </c>
      <c r="J40" s="15"/>
    </row>
    <row r="41" spans="1:10" ht="9.9499999999999993" customHeight="1" x14ac:dyDescent="0.15">
      <c r="A41" s="144"/>
      <c r="B41" s="14" t="s">
        <v>149</v>
      </c>
      <c r="C41" s="9"/>
      <c r="D41" s="9" t="s">
        <v>15</v>
      </c>
      <c r="E41" s="16"/>
      <c r="F41" s="27">
        <v>1</v>
      </c>
      <c r="G41" s="27"/>
      <c r="H41" s="27"/>
      <c r="I41" s="27">
        <v>1</v>
      </c>
      <c r="J41" s="15"/>
    </row>
    <row r="42" spans="1:10" ht="9.9499999999999993" customHeight="1" x14ac:dyDescent="0.15">
      <c r="A42" s="145"/>
      <c r="B42" s="14" t="s">
        <v>150</v>
      </c>
      <c r="C42" s="9" t="s">
        <v>15</v>
      </c>
      <c r="D42" s="9"/>
      <c r="E42" s="16"/>
      <c r="F42" s="27">
        <v>8</v>
      </c>
      <c r="G42" s="27">
        <v>6</v>
      </c>
      <c r="H42" s="27">
        <v>3</v>
      </c>
      <c r="I42" s="27">
        <v>6</v>
      </c>
      <c r="J42" s="15"/>
    </row>
    <row r="43" spans="1:10" ht="30" customHeight="1" x14ac:dyDescent="0.15">
      <c r="A43" s="143">
        <v>2016</v>
      </c>
      <c r="B43" s="14" t="s">
        <v>150</v>
      </c>
      <c r="C43" s="9"/>
      <c r="D43" s="9" t="s">
        <v>15</v>
      </c>
      <c r="E43" s="16"/>
      <c r="F43" s="27">
        <v>2</v>
      </c>
      <c r="G43" s="27"/>
      <c r="H43" s="27"/>
      <c r="I43" s="27"/>
      <c r="J43" s="15" t="s">
        <v>151</v>
      </c>
    </row>
    <row r="44" spans="1:10" ht="21" customHeight="1" x14ac:dyDescent="0.15">
      <c r="A44" s="144"/>
      <c r="B44" s="14" t="s">
        <v>87</v>
      </c>
      <c r="C44" s="9"/>
      <c r="D44" s="9" t="s">
        <v>15</v>
      </c>
      <c r="E44" s="16"/>
      <c r="F44" s="27">
        <v>2</v>
      </c>
      <c r="G44" s="27">
        <v>13</v>
      </c>
      <c r="H44" s="27">
        <v>10</v>
      </c>
      <c r="I44" s="27">
        <v>1</v>
      </c>
      <c r="J44" s="15" t="s">
        <v>152</v>
      </c>
    </row>
    <row r="45" spans="1:10" ht="10.9" customHeight="1" x14ac:dyDescent="0.15">
      <c r="A45" s="144"/>
      <c r="B45" s="14" t="s">
        <v>87</v>
      </c>
      <c r="C45" s="9"/>
      <c r="D45" s="9" t="s">
        <v>15</v>
      </c>
      <c r="E45" s="16"/>
      <c r="F45" s="27">
        <v>5</v>
      </c>
      <c r="G45" s="27">
        <v>10</v>
      </c>
      <c r="H45" s="27"/>
      <c r="I45" s="27">
        <v>4</v>
      </c>
      <c r="J45" s="15"/>
    </row>
    <row r="46" spans="1:10" ht="10.9" customHeight="1" x14ac:dyDescent="0.15">
      <c r="A46" s="144"/>
      <c r="B46" s="14" t="s">
        <v>87</v>
      </c>
      <c r="C46" s="9"/>
      <c r="D46" s="9" t="s">
        <v>15</v>
      </c>
      <c r="E46" s="16"/>
      <c r="F46" s="27">
        <v>1</v>
      </c>
      <c r="G46" s="27"/>
      <c r="H46" s="27"/>
      <c r="I46" s="27"/>
      <c r="J46" s="15"/>
    </row>
    <row r="47" spans="1:10" ht="10.9" customHeight="1" x14ac:dyDescent="0.15">
      <c r="A47" s="144"/>
      <c r="B47" s="14" t="s">
        <v>89</v>
      </c>
      <c r="C47" s="9"/>
      <c r="D47" s="9" t="s">
        <v>15</v>
      </c>
      <c r="E47" s="16"/>
      <c r="F47" s="27">
        <v>1</v>
      </c>
      <c r="G47" s="27"/>
      <c r="H47" s="27"/>
      <c r="I47" s="27">
        <v>3</v>
      </c>
      <c r="J47" s="15" t="s">
        <v>91</v>
      </c>
    </row>
    <row r="48" spans="1:10" ht="10.9" customHeight="1" x14ac:dyDescent="0.15">
      <c r="A48" s="144"/>
      <c r="B48" s="14" t="s">
        <v>153</v>
      </c>
      <c r="C48" s="9"/>
      <c r="D48" s="9" t="s">
        <v>15</v>
      </c>
      <c r="E48" s="16"/>
      <c r="F48" s="27"/>
      <c r="G48" s="27"/>
      <c r="H48" s="27"/>
      <c r="I48" s="27">
        <v>2</v>
      </c>
      <c r="J48" s="15" t="s">
        <v>93</v>
      </c>
    </row>
    <row r="49" spans="1:10" ht="10.9" customHeight="1" x14ac:dyDescent="0.15">
      <c r="A49" s="144"/>
      <c r="B49" s="14" t="s">
        <v>154</v>
      </c>
      <c r="C49" s="9"/>
      <c r="D49" s="9" t="s">
        <v>15</v>
      </c>
      <c r="E49" s="16"/>
      <c r="F49" s="27">
        <v>9</v>
      </c>
      <c r="G49" s="27">
        <v>7</v>
      </c>
      <c r="H49" s="27"/>
      <c r="I49" s="27"/>
      <c r="J49" s="15"/>
    </row>
    <row r="50" spans="1:10" ht="10.9" customHeight="1" x14ac:dyDescent="0.15">
      <c r="A50" s="144"/>
      <c r="B50" s="14" t="s">
        <v>155</v>
      </c>
      <c r="C50" s="9"/>
      <c r="D50" s="9" t="s">
        <v>15</v>
      </c>
      <c r="E50" s="16"/>
      <c r="F50" s="27">
        <v>9</v>
      </c>
      <c r="G50" s="27">
        <v>21</v>
      </c>
      <c r="H50" s="27"/>
      <c r="I50" s="27">
        <v>4</v>
      </c>
      <c r="J50" s="15"/>
    </row>
    <row r="51" spans="1:10" ht="10.9" customHeight="1" x14ac:dyDescent="0.15">
      <c r="A51" s="144"/>
      <c r="B51" s="14" t="s">
        <v>31</v>
      </c>
      <c r="C51" s="9"/>
      <c r="D51" s="9" t="s">
        <v>15</v>
      </c>
      <c r="E51" s="16"/>
      <c r="F51" s="27">
        <v>2</v>
      </c>
      <c r="G51" s="27">
        <v>75</v>
      </c>
      <c r="H51" s="27">
        <v>14</v>
      </c>
      <c r="I51" s="27">
        <v>7</v>
      </c>
      <c r="J51" s="15"/>
    </row>
    <row r="52" spans="1:10" ht="21" customHeight="1" x14ac:dyDescent="0.15">
      <c r="A52" s="144"/>
      <c r="B52" s="14" t="s">
        <v>102</v>
      </c>
      <c r="C52" s="9"/>
      <c r="D52" s="9" t="s">
        <v>15</v>
      </c>
      <c r="E52" s="16"/>
      <c r="F52" s="27">
        <v>1</v>
      </c>
      <c r="G52" s="27"/>
      <c r="H52" s="27"/>
      <c r="I52" s="27"/>
      <c r="J52" s="15" t="s">
        <v>156</v>
      </c>
    </row>
    <row r="53" spans="1:10" ht="10.9" customHeight="1" x14ac:dyDescent="0.15">
      <c r="A53" s="144"/>
      <c r="B53" s="14" t="s">
        <v>157</v>
      </c>
      <c r="C53" s="9" t="s">
        <v>15</v>
      </c>
      <c r="D53" s="9"/>
      <c r="E53" s="16"/>
      <c r="F53" s="27">
        <v>8</v>
      </c>
      <c r="G53" s="27">
        <v>13</v>
      </c>
      <c r="H53" s="27"/>
      <c r="I53" s="27">
        <v>6</v>
      </c>
      <c r="J53" s="15"/>
    </row>
    <row r="54" spans="1:10" ht="21" customHeight="1" x14ac:dyDescent="0.15">
      <c r="A54" s="144"/>
      <c r="B54" s="14" t="s">
        <v>157</v>
      </c>
      <c r="C54" s="9"/>
      <c r="D54" s="9" t="s">
        <v>15</v>
      </c>
      <c r="E54" s="16"/>
      <c r="F54" s="27">
        <v>19</v>
      </c>
      <c r="G54" s="27">
        <v>2</v>
      </c>
      <c r="H54" s="27"/>
      <c r="I54" s="27"/>
      <c r="J54" s="15" t="s">
        <v>158</v>
      </c>
    </row>
    <row r="55" spans="1:10" ht="10.9" customHeight="1" x14ac:dyDescent="0.15">
      <c r="A55" s="144"/>
      <c r="B55" s="14" t="s">
        <v>159</v>
      </c>
      <c r="C55" s="9"/>
      <c r="D55" s="9" t="s">
        <v>15</v>
      </c>
      <c r="E55" s="16"/>
      <c r="F55" s="27">
        <v>22</v>
      </c>
      <c r="G55" s="27"/>
      <c r="H55" s="27"/>
      <c r="I55" s="27">
        <v>16</v>
      </c>
      <c r="J55" s="15"/>
    </row>
    <row r="56" spans="1:10" ht="21" customHeight="1" x14ac:dyDescent="0.15">
      <c r="A56" s="144"/>
      <c r="B56" s="14" t="s">
        <v>160</v>
      </c>
      <c r="C56" s="9"/>
      <c r="D56" s="9" t="s">
        <v>15</v>
      </c>
      <c r="E56" s="16"/>
      <c r="F56" s="27">
        <v>27</v>
      </c>
      <c r="G56" s="27">
        <v>20</v>
      </c>
      <c r="H56" s="27"/>
      <c r="I56" s="27">
        <v>3</v>
      </c>
      <c r="J56" s="15" t="s">
        <v>161</v>
      </c>
    </row>
    <row r="57" spans="1:10" ht="10.9" customHeight="1" x14ac:dyDescent="0.15">
      <c r="A57" s="144"/>
      <c r="B57" s="14" t="s">
        <v>160</v>
      </c>
      <c r="C57" s="9"/>
      <c r="D57" s="9" t="s">
        <v>15</v>
      </c>
      <c r="E57" s="16"/>
      <c r="F57" s="27">
        <v>3</v>
      </c>
      <c r="G57" s="27"/>
      <c r="H57" s="27"/>
      <c r="I57" s="27"/>
      <c r="J57" s="15"/>
    </row>
    <row r="58" spans="1:10" ht="21" customHeight="1" x14ac:dyDescent="0.15">
      <c r="A58" s="144"/>
      <c r="B58" s="14" t="s">
        <v>162</v>
      </c>
      <c r="C58" s="9"/>
      <c r="D58" s="9" t="s">
        <v>15</v>
      </c>
      <c r="E58" s="16"/>
      <c r="F58" s="27">
        <v>22</v>
      </c>
      <c r="G58" s="27">
        <v>13</v>
      </c>
      <c r="H58" s="27"/>
      <c r="I58" s="27">
        <v>3</v>
      </c>
      <c r="J58" s="15" t="s">
        <v>163</v>
      </c>
    </row>
    <row r="59" spans="1:10" ht="10.9" customHeight="1" x14ac:dyDescent="0.15">
      <c r="A59" s="144"/>
      <c r="B59" s="14" t="s">
        <v>162</v>
      </c>
      <c r="C59" s="9"/>
      <c r="D59" s="9" t="s">
        <v>15</v>
      </c>
      <c r="E59" s="16"/>
      <c r="F59" s="27">
        <v>1</v>
      </c>
      <c r="G59" s="27"/>
      <c r="H59" s="27"/>
      <c r="I59" s="27"/>
      <c r="J59" s="15"/>
    </row>
    <row r="60" spans="1:10" ht="10.9" customHeight="1" x14ac:dyDescent="0.15">
      <c r="A60" s="144"/>
      <c r="B60" s="14" t="s">
        <v>164</v>
      </c>
      <c r="C60" s="9"/>
      <c r="D60" s="9" t="s">
        <v>15</v>
      </c>
      <c r="E60" s="16"/>
      <c r="F60" s="27">
        <v>14</v>
      </c>
      <c r="G60" s="27">
        <v>3</v>
      </c>
      <c r="H60" s="27">
        <v>1</v>
      </c>
      <c r="I60" s="27"/>
      <c r="J60" s="15"/>
    </row>
    <row r="61" spans="1:10" ht="10.9" customHeight="1" x14ac:dyDescent="0.15">
      <c r="A61" s="144"/>
      <c r="B61" s="14" t="s">
        <v>164</v>
      </c>
      <c r="C61" s="9"/>
      <c r="D61" s="9" t="s">
        <v>15</v>
      </c>
      <c r="E61" s="16"/>
      <c r="F61" s="27">
        <v>1</v>
      </c>
      <c r="G61" s="27"/>
      <c r="H61" s="27"/>
      <c r="I61" s="27"/>
      <c r="J61" s="15"/>
    </row>
    <row r="62" spans="1:10" ht="10.9" customHeight="1" x14ac:dyDescent="0.15">
      <c r="A62" s="144"/>
      <c r="B62" s="14" t="s">
        <v>164</v>
      </c>
      <c r="C62" s="9"/>
      <c r="D62" s="9" t="s">
        <v>15</v>
      </c>
      <c r="E62" s="16"/>
      <c r="F62" s="27">
        <v>1</v>
      </c>
      <c r="G62" s="27">
        <v>1</v>
      </c>
      <c r="H62" s="27"/>
      <c r="I62" s="27"/>
      <c r="J62" s="15"/>
    </row>
    <row r="63" spans="1:10" ht="10.9" customHeight="1" x14ac:dyDescent="0.15">
      <c r="A63" s="144"/>
      <c r="B63" s="14" t="s">
        <v>165</v>
      </c>
      <c r="C63" s="9" t="s">
        <v>15</v>
      </c>
      <c r="D63" s="9"/>
      <c r="E63" s="16"/>
      <c r="F63" s="27">
        <v>13</v>
      </c>
      <c r="G63" s="27">
        <v>11</v>
      </c>
      <c r="H63" s="27"/>
      <c r="I63" s="27">
        <v>6</v>
      </c>
      <c r="J63" s="15"/>
    </row>
    <row r="64" spans="1:10" ht="10.9" customHeight="1" x14ac:dyDescent="0.15">
      <c r="A64" s="144"/>
      <c r="B64" s="14" t="s">
        <v>166</v>
      </c>
      <c r="C64" s="9"/>
      <c r="D64" s="9" t="s">
        <v>15</v>
      </c>
      <c r="E64" s="16"/>
      <c r="F64" s="27">
        <v>2</v>
      </c>
      <c r="G64" s="27">
        <v>2</v>
      </c>
      <c r="H64" s="27">
        <v>3</v>
      </c>
      <c r="I64" s="27">
        <v>3</v>
      </c>
      <c r="J64" s="15"/>
    </row>
    <row r="65" spans="1:11" ht="66" x14ac:dyDescent="0.15">
      <c r="A65" s="144"/>
      <c r="B65" s="14" t="s">
        <v>167</v>
      </c>
      <c r="C65" s="9"/>
      <c r="D65" s="9" t="s">
        <v>15</v>
      </c>
      <c r="E65" s="16"/>
      <c r="F65" s="27">
        <v>11</v>
      </c>
      <c r="G65" s="27">
        <v>12</v>
      </c>
      <c r="H65" s="27">
        <v>26</v>
      </c>
      <c r="I65" s="27">
        <v>4</v>
      </c>
      <c r="J65" s="15" t="s">
        <v>168</v>
      </c>
      <c r="K65" s="36"/>
    </row>
    <row r="66" spans="1:11" ht="10.9" customHeight="1" x14ac:dyDescent="0.15">
      <c r="A66" s="144"/>
      <c r="B66" s="14" t="s">
        <v>169</v>
      </c>
      <c r="C66" s="9"/>
      <c r="D66" s="9" t="s">
        <v>15</v>
      </c>
      <c r="E66" s="16"/>
      <c r="F66" s="27">
        <v>17</v>
      </c>
      <c r="G66" s="27">
        <v>8</v>
      </c>
      <c r="H66" s="27">
        <v>2</v>
      </c>
      <c r="I66" s="27">
        <v>3</v>
      </c>
      <c r="J66" s="15"/>
      <c r="K66" s="36"/>
    </row>
    <row r="67" spans="1:11" ht="10.9" customHeight="1" x14ac:dyDescent="0.15">
      <c r="A67" s="145"/>
      <c r="B67" s="14" t="s">
        <v>169</v>
      </c>
      <c r="C67" s="9"/>
      <c r="D67" s="9" t="s">
        <v>15</v>
      </c>
      <c r="E67" s="16"/>
      <c r="F67" s="27">
        <v>3</v>
      </c>
      <c r="G67" s="27">
        <v>1</v>
      </c>
      <c r="H67" s="27"/>
      <c r="I67" s="27"/>
      <c r="J67" s="15"/>
      <c r="K67" s="36"/>
    </row>
    <row r="68" spans="1:11" ht="3" customHeight="1" x14ac:dyDescent="0.15">
      <c r="A68" s="40"/>
      <c r="B68" s="32"/>
      <c r="C68" s="32"/>
      <c r="D68" s="33"/>
      <c r="E68" s="33"/>
      <c r="F68" s="34"/>
      <c r="G68" s="34"/>
      <c r="H68" s="34"/>
      <c r="I68" s="34"/>
      <c r="J68" s="35"/>
      <c r="K68" s="36"/>
    </row>
    <row r="69" spans="1:11" s="13" customFormat="1" ht="25.15" customHeight="1" x14ac:dyDescent="0.15">
      <c r="A69" s="37" t="s">
        <v>60</v>
      </c>
      <c r="B69" s="38">
        <f>SUM(C69:E69)</f>
        <v>59</v>
      </c>
      <c r="C69" s="37">
        <f>COUNTIF(C9:C67,"X")</f>
        <v>4</v>
      </c>
      <c r="D69" s="37">
        <f>COUNTIF(D9:D67,"X")</f>
        <v>54</v>
      </c>
      <c r="E69" s="37">
        <f>COUNTIF(E9:E67,"X")</f>
        <v>1</v>
      </c>
      <c r="F69" s="37">
        <f>SUM(F9:F67)</f>
        <v>431</v>
      </c>
      <c r="G69" s="37">
        <f>SUM(G9:G67)</f>
        <v>347</v>
      </c>
      <c r="H69" s="37">
        <f>SUM(H9:H67)</f>
        <v>105</v>
      </c>
      <c r="I69" s="37">
        <f>SUM(I9:I67)</f>
        <v>112</v>
      </c>
      <c r="J69" s="82" t="s">
        <v>170</v>
      </c>
      <c r="K69" s="76">
        <f>SUM(F69:H69)</f>
        <v>883</v>
      </c>
    </row>
    <row r="70" spans="1:11" ht="3" customHeight="1" x14ac:dyDescent="0.15">
      <c r="A70" s="36"/>
      <c r="B70" s="36"/>
      <c r="C70" s="36"/>
      <c r="D70" s="36"/>
      <c r="E70" s="36"/>
      <c r="F70" s="36"/>
      <c r="G70" s="36"/>
      <c r="H70" s="36"/>
      <c r="I70" s="36"/>
      <c r="K70" s="77"/>
    </row>
    <row r="71" spans="1:11" s="13" customFormat="1" ht="12" customHeight="1" x14ac:dyDescent="0.15">
      <c r="A71" s="55" t="s">
        <v>62</v>
      </c>
      <c r="B71" s="56">
        <f>F71+G71+H71</f>
        <v>1</v>
      </c>
      <c r="C71" s="85"/>
      <c r="D71" s="83"/>
      <c r="E71" s="86"/>
      <c r="F71" s="57">
        <f>F69/K69</f>
        <v>0.48810872027180069</v>
      </c>
      <c r="G71" s="57">
        <f>G69/K69</f>
        <v>0.39297848244620609</v>
      </c>
      <c r="H71" s="57">
        <f>+H69/K69</f>
        <v>0.11891279728199321</v>
      </c>
      <c r="I71" s="85"/>
      <c r="K71" s="78">
        <f>SUM(F71:I71)</f>
        <v>1</v>
      </c>
    </row>
    <row r="72" spans="1:11" x14ac:dyDescent="0.15">
      <c r="A72" s="36"/>
      <c r="B72" s="36"/>
      <c r="C72" s="36"/>
      <c r="D72" s="36"/>
      <c r="E72" s="36"/>
      <c r="F72" s="36"/>
      <c r="G72" s="36"/>
      <c r="H72" s="36"/>
      <c r="I72" s="36"/>
      <c r="K72" s="76">
        <f>+F69+G69+H69</f>
        <v>883</v>
      </c>
    </row>
    <row r="73" spans="1:11" x14ac:dyDescent="0.15">
      <c r="A73" s="36"/>
      <c r="B73" s="36"/>
      <c r="C73" s="36"/>
      <c r="D73" s="36"/>
      <c r="E73" s="36"/>
      <c r="F73" s="36"/>
      <c r="G73" s="36"/>
      <c r="H73" s="36"/>
      <c r="I73" s="36"/>
      <c r="K73" s="79"/>
    </row>
  </sheetData>
  <mergeCells count="10">
    <mergeCell ref="A9:A42"/>
    <mergeCell ref="A43:A67"/>
    <mergeCell ref="J6:J7"/>
    <mergeCell ref="A6:A7"/>
    <mergeCell ref="B6:B7"/>
    <mergeCell ref="C6:E6"/>
    <mergeCell ref="F6:F7"/>
    <mergeCell ref="G6:G7"/>
    <mergeCell ref="I6:I7"/>
    <mergeCell ref="H6:H7"/>
  </mergeCells>
  <printOptions horizontalCentered="1"/>
  <pageMargins left="0.35433070866141736" right="0.19685039370078741" top="0.17" bottom="0.62" header="0" footer="0.17"/>
  <pageSetup firstPageNumber="6" orientation="landscape" useFirstPageNumber="1"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2"/>
  <sheetViews>
    <sheetView topLeftCell="A28" zoomScale="115" zoomScaleNormal="115" workbookViewId="0">
      <selection activeCell="J38" sqref="J38"/>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4.2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10.9" customHeight="1" x14ac:dyDescent="0.15">
      <c r="A9" s="143">
        <v>2017</v>
      </c>
      <c r="B9" s="14" t="s">
        <v>171</v>
      </c>
      <c r="C9" s="9"/>
      <c r="D9" s="9" t="s">
        <v>15</v>
      </c>
      <c r="E9" s="16"/>
      <c r="F9" s="27">
        <v>3</v>
      </c>
      <c r="G9" s="27">
        <v>2</v>
      </c>
      <c r="H9" s="27"/>
      <c r="I9" s="27">
        <v>0</v>
      </c>
      <c r="J9" s="15"/>
    </row>
    <row r="10" spans="1:10" ht="21" customHeight="1" x14ac:dyDescent="0.15">
      <c r="A10" s="144"/>
      <c r="B10" s="14" t="s">
        <v>172</v>
      </c>
      <c r="C10" s="9"/>
      <c r="D10" s="9" t="s">
        <v>15</v>
      </c>
      <c r="E10" s="16"/>
      <c r="F10" s="27">
        <v>9</v>
      </c>
      <c r="G10" s="27">
        <v>3</v>
      </c>
      <c r="H10" s="27"/>
      <c r="I10" s="27">
        <v>1</v>
      </c>
      <c r="J10" s="15" t="s">
        <v>173</v>
      </c>
    </row>
    <row r="11" spans="1:10" ht="21" customHeight="1" x14ac:dyDescent="0.15">
      <c r="A11" s="144"/>
      <c r="B11" s="14" t="s">
        <v>172</v>
      </c>
      <c r="C11" s="9"/>
      <c r="D11" s="9" t="s">
        <v>15</v>
      </c>
      <c r="E11" s="16"/>
      <c r="F11" s="27">
        <v>3</v>
      </c>
      <c r="G11" s="27">
        <v>2</v>
      </c>
      <c r="H11" s="27"/>
      <c r="I11" s="27">
        <v>1</v>
      </c>
      <c r="J11" s="15" t="s">
        <v>174</v>
      </c>
    </row>
    <row r="12" spans="1:10" ht="33" x14ac:dyDescent="0.15">
      <c r="A12" s="144"/>
      <c r="B12" s="14" t="s">
        <v>175</v>
      </c>
      <c r="C12" s="9"/>
      <c r="D12" s="9" t="s">
        <v>15</v>
      </c>
      <c r="E12" s="16"/>
      <c r="F12" s="27"/>
      <c r="G12" s="27"/>
      <c r="H12" s="27"/>
      <c r="I12" s="27">
        <v>0</v>
      </c>
      <c r="J12" s="15" t="s">
        <v>176</v>
      </c>
    </row>
    <row r="13" spans="1:10" ht="46.5" customHeight="1" x14ac:dyDescent="0.15">
      <c r="A13" s="144"/>
      <c r="B13" s="14" t="s">
        <v>177</v>
      </c>
      <c r="C13" s="9" t="s">
        <v>15</v>
      </c>
      <c r="D13" s="9"/>
      <c r="E13" s="16"/>
      <c r="F13" s="27">
        <v>14</v>
      </c>
      <c r="G13" s="27">
        <v>15</v>
      </c>
      <c r="H13" s="27"/>
      <c r="I13" s="27">
        <v>8</v>
      </c>
      <c r="J13" s="15" t="s">
        <v>178</v>
      </c>
    </row>
    <row r="14" spans="1:10" ht="10.9" customHeight="1" x14ac:dyDescent="0.15">
      <c r="A14" s="144"/>
      <c r="B14" s="14" t="s">
        <v>177</v>
      </c>
      <c r="C14" s="9"/>
      <c r="D14" s="9" t="s">
        <v>15</v>
      </c>
      <c r="E14" s="16"/>
      <c r="F14" s="27"/>
      <c r="G14" s="27">
        <v>1</v>
      </c>
      <c r="H14" s="27"/>
      <c r="I14" s="27">
        <v>1</v>
      </c>
      <c r="J14" s="15"/>
    </row>
    <row r="15" spans="1:10" ht="10.9" customHeight="1" x14ac:dyDescent="0.15">
      <c r="A15" s="144"/>
      <c r="B15" s="14" t="s">
        <v>179</v>
      </c>
      <c r="C15" s="9"/>
      <c r="D15" s="9" t="s">
        <v>15</v>
      </c>
      <c r="E15" s="16"/>
      <c r="F15" s="27"/>
      <c r="G15" s="27">
        <v>2</v>
      </c>
      <c r="H15" s="27"/>
      <c r="I15" s="27">
        <v>3</v>
      </c>
      <c r="J15" s="15"/>
    </row>
    <row r="16" spans="1:10" ht="10.9" customHeight="1" x14ac:dyDescent="0.15">
      <c r="A16" s="144"/>
      <c r="B16" s="14" t="s">
        <v>179</v>
      </c>
      <c r="C16" s="9"/>
      <c r="D16" s="9" t="s">
        <v>15</v>
      </c>
      <c r="E16" s="16"/>
      <c r="F16" s="27">
        <v>2</v>
      </c>
      <c r="G16" s="27"/>
      <c r="H16" s="27"/>
      <c r="I16" s="27"/>
      <c r="J16" s="15"/>
    </row>
    <row r="17" spans="1:10" ht="10.9" customHeight="1" x14ac:dyDescent="0.15">
      <c r="A17" s="144"/>
      <c r="B17" s="14" t="s">
        <v>180</v>
      </c>
      <c r="C17" s="9"/>
      <c r="D17" s="9" t="s">
        <v>15</v>
      </c>
      <c r="E17" s="16"/>
      <c r="F17" s="27">
        <v>11</v>
      </c>
      <c r="G17" s="27">
        <v>1</v>
      </c>
      <c r="H17" s="27"/>
      <c r="I17" s="27">
        <v>4</v>
      </c>
      <c r="J17" s="15"/>
    </row>
    <row r="18" spans="1:10" ht="10.9" customHeight="1" x14ac:dyDescent="0.15">
      <c r="A18" s="144"/>
      <c r="B18" s="14" t="s">
        <v>180</v>
      </c>
      <c r="C18" s="9"/>
      <c r="D18" s="9" t="s">
        <v>15</v>
      </c>
      <c r="E18" s="16"/>
      <c r="F18" s="27">
        <v>1</v>
      </c>
      <c r="G18" s="27"/>
      <c r="H18" s="27"/>
      <c r="I18" s="27"/>
      <c r="J18" s="15"/>
    </row>
    <row r="19" spans="1:10" ht="10.9" customHeight="1" x14ac:dyDescent="0.15">
      <c r="A19" s="144"/>
      <c r="B19" s="14" t="s">
        <v>181</v>
      </c>
      <c r="C19" s="9"/>
      <c r="D19" s="9" t="s">
        <v>15</v>
      </c>
      <c r="E19" s="16"/>
      <c r="F19" s="27">
        <v>16</v>
      </c>
      <c r="G19" s="27">
        <v>16</v>
      </c>
      <c r="H19" s="27"/>
      <c r="I19" s="27">
        <v>7</v>
      </c>
      <c r="J19" s="15"/>
    </row>
    <row r="20" spans="1:10" ht="10.9" customHeight="1" x14ac:dyDescent="0.15">
      <c r="A20" s="144"/>
      <c r="B20" s="14" t="s">
        <v>181</v>
      </c>
      <c r="C20" s="9"/>
      <c r="D20" s="9" t="s">
        <v>15</v>
      </c>
      <c r="E20" s="16"/>
      <c r="F20" s="27">
        <v>2</v>
      </c>
      <c r="G20" s="27"/>
      <c r="H20" s="27"/>
      <c r="I20" s="27">
        <v>1</v>
      </c>
      <c r="J20" s="15"/>
    </row>
    <row r="21" spans="1:10" ht="30.75" customHeight="1" x14ac:dyDescent="0.15">
      <c r="A21" s="144"/>
      <c r="B21" s="14" t="s">
        <v>182</v>
      </c>
      <c r="C21" s="9"/>
      <c r="D21" s="9" t="s">
        <v>15</v>
      </c>
      <c r="E21" s="16"/>
      <c r="F21" s="27"/>
      <c r="G21" s="27"/>
      <c r="H21" s="27"/>
      <c r="I21" s="27"/>
      <c r="J21" s="15" t="s">
        <v>183</v>
      </c>
    </row>
    <row r="22" spans="1:10" ht="10.9" customHeight="1" x14ac:dyDescent="0.15">
      <c r="A22" s="144"/>
      <c r="B22" s="14" t="s">
        <v>182</v>
      </c>
      <c r="C22" s="9"/>
      <c r="D22" s="9" t="s">
        <v>15</v>
      </c>
      <c r="E22" s="16"/>
      <c r="F22" s="27">
        <v>5</v>
      </c>
      <c r="G22" s="27"/>
      <c r="H22" s="27"/>
      <c r="I22" s="27"/>
      <c r="J22" s="15"/>
    </row>
    <row r="23" spans="1:10" ht="10.9" customHeight="1" x14ac:dyDescent="0.15">
      <c r="A23" s="144"/>
      <c r="B23" s="14" t="s">
        <v>184</v>
      </c>
      <c r="C23" s="9"/>
      <c r="D23" s="9" t="s">
        <v>15</v>
      </c>
      <c r="E23" s="16"/>
      <c r="F23" s="27">
        <v>1</v>
      </c>
      <c r="G23" s="27"/>
      <c r="H23" s="27"/>
      <c r="I23" s="27">
        <v>3</v>
      </c>
      <c r="J23" s="15"/>
    </row>
    <row r="24" spans="1:10" ht="12" customHeight="1" x14ac:dyDescent="0.15">
      <c r="A24" s="144"/>
      <c r="B24" s="14" t="s">
        <v>184</v>
      </c>
      <c r="C24" s="9"/>
      <c r="D24" s="9" t="s">
        <v>15</v>
      </c>
      <c r="E24" s="16"/>
      <c r="F24" s="27">
        <v>1</v>
      </c>
      <c r="G24" s="27">
        <v>12</v>
      </c>
      <c r="H24" s="27"/>
      <c r="I24" s="27">
        <v>1</v>
      </c>
      <c r="J24" s="15"/>
    </row>
    <row r="25" spans="1:10" ht="12" customHeight="1" x14ac:dyDescent="0.15">
      <c r="A25" s="144"/>
      <c r="B25" s="14" t="s">
        <v>185</v>
      </c>
      <c r="C25" s="9"/>
      <c r="D25" s="9" t="s">
        <v>15</v>
      </c>
      <c r="E25" s="16"/>
      <c r="F25" s="27">
        <v>8</v>
      </c>
      <c r="G25" s="27">
        <v>5</v>
      </c>
      <c r="H25" s="27">
        <v>3</v>
      </c>
      <c r="I25" s="27">
        <v>1</v>
      </c>
      <c r="J25" s="15"/>
    </row>
    <row r="26" spans="1:10" ht="12" customHeight="1" x14ac:dyDescent="0.15">
      <c r="A26" s="144"/>
      <c r="B26" s="14" t="s">
        <v>186</v>
      </c>
      <c r="C26" s="9"/>
      <c r="D26" s="9" t="s">
        <v>15</v>
      </c>
      <c r="E26" s="16"/>
      <c r="F26" s="27">
        <v>9</v>
      </c>
      <c r="G26" s="27">
        <v>6</v>
      </c>
      <c r="H26" s="27">
        <v>5</v>
      </c>
      <c r="I26" s="27">
        <v>4</v>
      </c>
      <c r="J26" s="15"/>
    </row>
    <row r="27" spans="1:10" ht="12" customHeight="1" x14ac:dyDescent="0.15">
      <c r="A27" s="144"/>
      <c r="B27" s="14" t="s">
        <v>186</v>
      </c>
      <c r="C27" s="9"/>
      <c r="D27" s="9" t="s">
        <v>15</v>
      </c>
      <c r="E27" s="16"/>
      <c r="F27" s="27">
        <v>1</v>
      </c>
      <c r="G27" s="27"/>
      <c r="H27" s="27"/>
      <c r="I27" s="27"/>
      <c r="J27" s="15"/>
    </row>
    <row r="28" spans="1:10" ht="12" customHeight="1" x14ac:dyDescent="0.15">
      <c r="A28" s="144"/>
      <c r="B28" s="14" t="s">
        <v>187</v>
      </c>
      <c r="C28" s="9"/>
      <c r="D28" s="9" t="s">
        <v>15</v>
      </c>
      <c r="E28" s="16"/>
      <c r="F28" s="27">
        <v>4</v>
      </c>
      <c r="G28" s="27"/>
      <c r="H28" s="27"/>
      <c r="I28" s="27">
        <v>1</v>
      </c>
      <c r="J28" s="15"/>
    </row>
    <row r="29" spans="1:10" ht="37.5" customHeight="1" x14ac:dyDescent="0.15">
      <c r="A29" s="144"/>
      <c r="B29" s="14" t="s">
        <v>188</v>
      </c>
      <c r="C29" s="9" t="s">
        <v>15</v>
      </c>
      <c r="D29" s="9"/>
      <c r="E29" s="16"/>
      <c r="F29" s="27">
        <v>2</v>
      </c>
      <c r="G29" s="27">
        <v>10</v>
      </c>
      <c r="H29" s="27">
        <v>2</v>
      </c>
      <c r="I29" s="27">
        <v>10</v>
      </c>
      <c r="J29" s="15" t="s">
        <v>189</v>
      </c>
    </row>
    <row r="30" spans="1:10" ht="12" customHeight="1" x14ac:dyDescent="0.15">
      <c r="A30" s="144"/>
      <c r="B30" s="14" t="s">
        <v>188</v>
      </c>
      <c r="C30" s="9"/>
      <c r="D30" s="9" t="s">
        <v>15</v>
      </c>
      <c r="E30" s="16"/>
      <c r="F30" s="27">
        <v>3</v>
      </c>
      <c r="G30" s="27"/>
      <c r="H30" s="27"/>
      <c r="I30" s="27">
        <v>3</v>
      </c>
      <c r="J30" s="15"/>
    </row>
    <row r="31" spans="1:10" ht="12" customHeight="1" x14ac:dyDescent="0.15">
      <c r="A31" s="144"/>
      <c r="B31" s="14" t="s">
        <v>190</v>
      </c>
      <c r="C31" s="9"/>
      <c r="D31" s="9" t="s">
        <v>15</v>
      </c>
      <c r="E31" s="16"/>
      <c r="F31" s="27"/>
      <c r="G31" s="27"/>
      <c r="H31" s="27"/>
      <c r="I31" s="27">
        <v>1</v>
      </c>
      <c r="J31" s="15" t="s">
        <v>91</v>
      </c>
    </row>
    <row r="32" spans="1:10" ht="12" customHeight="1" x14ac:dyDescent="0.15">
      <c r="A32" s="144"/>
      <c r="B32" s="14" t="s">
        <v>191</v>
      </c>
      <c r="C32" s="9"/>
      <c r="D32" s="9" t="s">
        <v>15</v>
      </c>
      <c r="E32" s="16"/>
      <c r="F32" s="27">
        <v>23</v>
      </c>
      <c r="G32" s="27">
        <v>13</v>
      </c>
      <c r="H32" s="27"/>
      <c r="I32" s="27">
        <v>4</v>
      </c>
      <c r="J32" s="15"/>
    </row>
    <row r="33" spans="1:10" ht="12" customHeight="1" x14ac:dyDescent="0.15">
      <c r="A33" s="144"/>
      <c r="B33" s="14" t="s">
        <v>192</v>
      </c>
      <c r="C33" s="9"/>
      <c r="D33" s="9" t="s">
        <v>15</v>
      </c>
      <c r="E33" s="16"/>
      <c r="F33" s="27">
        <v>6</v>
      </c>
      <c r="G33" s="27">
        <v>93</v>
      </c>
      <c r="H33" s="27">
        <v>7</v>
      </c>
      <c r="I33" s="27">
        <v>2</v>
      </c>
      <c r="J33" s="15"/>
    </row>
    <row r="34" spans="1:10" ht="12" customHeight="1" x14ac:dyDescent="0.15">
      <c r="A34" s="144"/>
      <c r="B34" s="14" t="s">
        <v>193</v>
      </c>
      <c r="C34" s="9"/>
      <c r="D34" s="9" t="s">
        <v>15</v>
      </c>
      <c r="E34" s="16"/>
      <c r="F34" s="27">
        <v>1</v>
      </c>
      <c r="G34" s="27"/>
      <c r="H34" s="27"/>
      <c r="I34" s="27"/>
      <c r="J34" s="15"/>
    </row>
    <row r="35" spans="1:10" ht="12" customHeight="1" x14ac:dyDescent="0.15">
      <c r="A35" s="144"/>
      <c r="B35" s="14" t="s">
        <v>98</v>
      </c>
      <c r="C35" s="9"/>
      <c r="D35" s="9" t="s">
        <v>15</v>
      </c>
      <c r="E35" s="16"/>
      <c r="F35" s="27">
        <v>7</v>
      </c>
      <c r="G35" s="27">
        <v>2</v>
      </c>
      <c r="H35" s="27"/>
      <c r="I35" s="27"/>
      <c r="J35" s="15"/>
    </row>
    <row r="36" spans="1:10" ht="12" customHeight="1" x14ac:dyDescent="0.15">
      <c r="A36" s="144"/>
      <c r="B36" s="14" t="s">
        <v>98</v>
      </c>
      <c r="C36" s="9"/>
      <c r="D36" s="9" t="s">
        <v>15</v>
      </c>
      <c r="E36" s="16"/>
      <c r="F36" s="27">
        <v>2</v>
      </c>
      <c r="G36" s="27">
        <v>4</v>
      </c>
      <c r="H36" s="27"/>
      <c r="I36" s="27"/>
      <c r="J36" s="15"/>
    </row>
    <row r="37" spans="1:10" ht="12.95" customHeight="1" x14ac:dyDescent="0.15">
      <c r="A37" s="145"/>
      <c r="B37" s="14" t="s">
        <v>194</v>
      </c>
      <c r="C37" s="9"/>
      <c r="D37" s="9" t="s">
        <v>15</v>
      </c>
      <c r="E37" s="16"/>
      <c r="F37" s="27">
        <v>2</v>
      </c>
      <c r="G37" s="27"/>
      <c r="H37" s="27"/>
      <c r="I37" s="27">
        <v>1</v>
      </c>
      <c r="J37" s="15"/>
    </row>
    <row r="38" spans="1:10" ht="21" customHeight="1" x14ac:dyDescent="0.15">
      <c r="A38" s="143">
        <v>2017</v>
      </c>
      <c r="B38" s="14" t="s">
        <v>103</v>
      </c>
      <c r="C38" s="9" t="s">
        <v>15</v>
      </c>
      <c r="D38" s="9"/>
      <c r="E38" s="16"/>
      <c r="F38" s="27">
        <v>7</v>
      </c>
      <c r="G38" s="27">
        <v>21</v>
      </c>
      <c r="H38" s="27"/>
      <c r="I38" s="27">
        <v>5</v>
      </c>
      <c r="J38" s="15" t="s">
        <v>195</v>
      </c>
    </row>
    <row r="39" spans="1:10" ht="10.9" customHeight="1" x14ac:dyDescent="0.15">
      <c r="A39" s="144"/>
      <c r="B39" s="14" t="s">
        <v>103</v>
      </c>
      <c r="C39" s="9"/>
      <c r="D39" s="9" t="s">
        <v>15</v>
      </c>
      <c r="E39" s="16"/>
      <c r="F39" s="27">
        <v>20</v>
      </c>
      <c r="G39" s="27">
        <v>1</v>
      </c>
      <c r="H39" s="27"/>
      <c r="I39" s="27">
        <v>1</v>
      </c>
      <c r="J39" s="15"/>
    </row>
    <row r="40" spans="1:10" ht="10.9" customHeight="1" x14ac:dyDescent="0.15">
      <c r="A40" s="144"/>
      <c r="B40" s="14" t="s">
        <v>196</v>
      </c>
      <c r="C40" s="9"/>
      <c r="D40" s="9" t="s">
        <v>15</v>
      </c>
      <c r="E40" s="16"/>
      <c r="F40" s="27">
        <v>6</v>
      </c>
      <c r="G40" s="27">
        <v>3</v>
      </c>
      <c r="H40" s="27"/>
      <c r="I40" s="27">
        <v>8</v>
      </c>
      <c r="J40" s="15"/>
    </row>
    <row r="41" spans="1:10" ht="10.9" customHeight="1" x14ac:dyDescent="0.15">
      <c r="A41" s="144"/>
      <c r="B41" s="14" t="s">
        <v>196</v>
      </c>
      <c r="C41" s="9"/>
      <c r="D41" s="9" t="s">
        <v>15</v>
      </c>
      <c r="E41" s="16"/>
      <c r="F41" s="27">
        <v>1</v>
      </c>
      <c r="G41" s="27"/>
      <c r="H41" s="27"/>
      <c r="I41" s="27"/>
      <c r="J41" s="15"/>
    </row>
    <row r="42" spans="1:10" ht="21" customHeight="1" x14ac:dyDescent="0.15">
      <c r="A42" s="144"/>
      <c r="B42" s="14" t="s">
        <v>197</v>
      </c>
      <c r="C42" s="9"/>
      <c r="D42" s="9" t="s">
        <v>15</v>
      </c>
      <c r="E42" s="16"/>
      <c r="F42" s="27"/>
      <c r="G42" s="27"/>
      <c r="H42" s="27"/>
      <c r="I42" s="27"/>
      <c r="J42" s="15" t="s">
        <v>198</v>
      </c>
    </row>
    <row r="43" spans="1:10" ht="10.9" customHeight="1" x14ac:dyDescent="0.15">
      <c r="A43" s="144"/>
      <c r="B43" s="14" t="s">
        <v>197</v>
      </c>
      <c r="C43" s="9"/>
      <c r="D43" s="9" t="s">
        <v>15</v>
      </c>
      <c r="E43" s="16"/>
      <c r="F43" s="27">
        <v>9</v>
      </c>
      <c r="G43" s="27">
        <v>22</v>
      </c>
      <c r="H43" s="27"/>
      <c r="I43" s="27">
        <v>7</v>
      </c>
      <c r="J43" s="15"/>
    </row>
    <row r="44" spans="1:10" ht="10.9" customHeight="1" x14ac:dyDescent="0.15">
      <c r="A44" s="144"/>
      <c r="B44" s="14" t="s">
        <v>199</v>
      </c>
      <c r="C44" s="9"/>
      <c r="D44" s="9" t="s">
        <v>15</v>
      </c>
      <c r="E44" s="16"/>
      <c r="F44" s="27">
        <v>2</v>
      </c>
      <c r="G44" s="27"/>
      <c r="H44" s="27"/>
      <c r="I44" s="27"/>
      <c r="J44" s="15"/>
    </row>
    <row r="45" spans="1:10" ht="10.9" customHeight="1" x14ac:dyDescent="0.15">
      <c r="A45" s="144"/>
      <c r="B45" s="14" t="s">
        <v>199</v>
      </c>
      <c r="C45" s="9"/>
      <c r="D45" s="9" t="s">
        <v>15</v>
      </c>
      <c r="E45" s="16"/>
      <c r="F45" s="27"/>
      <c r="G45" s="27">
        <v>1</v>
      </c>
      <c r="H45" s="27"/>
      <c r="I45" s="27"/>
      <c r="J45" s="15"/>
    </row>
    <row r="46" spans="1:10" ht="48" customHeight="1" x14ac:dyDescent="0.15">
      <c r="A46" s="144"/>
      <c r="B46" s="14" t="s">
        <v>200</v>
      </c>
      <c r="C46" s="9" t="s">
        <v>15</v>
      </c>
      <c r="D46" s="9"/>
      <c r="E46" s="16"/>
      <c r="F46" s="27">
        <v>9</v>
      </c>
      <c r="G46" s="27">
        <v>1</v>
      </c>
      <c r="H46" s="27"/>
      <c r="I46" s="27">
        <v>14</v>
      </c>
      <c r="J46" s="15" t="s">
        <v>201</v>
      </c>
    </row>
    <row r="47" spans="1:10" ht="10.9" customHeight="1" x14ac:dyDescent="0.15">
      <c r="A47" s="144"/>
      <c r="B47" s="14" t="s">
        <v>200</v>
      </c>
      <c r="C47" s="9"/>
      <c r="D47" s="9" t="s">
        <v>15</v>
      </c>
      <c r="E47" s="16"/>
      <c r="F47" s="27"/>
      <c r="G47" s="27"/>
      <c r="H47" s="27"/>
      <c r="I47" s="27"/>
      <c r="J47" s="15" t="s">
        <v>202</v>
      </c>
    </row>
    <row r="48" spans="1:10" ht="10.9" customHeight="1" x14ac:dyDescent="0.15">
      <c r="A48" s="144"/>
      <c r="B48" s="14" t="s">
        <v>203</v>
      </c>
      <c r="C48" s="9"/>
      <c r="D48" s="9" t="s">
        <v>15</v>
      </c>
      <c r="E48" s="16"/>
      <c r="F48" s="27">
        <v>8</v>
      </c>
      <c r="G48" s="27">
        <v>3</v>
      </c>
      <c r="H48" s="27"/>
      <c r="I48" s="27">
        <v>1</v>
      </c>
      <c r="J48" s="15"/>
    </row>
    <row r="49" spans="1:11" ht="10.9" customHeight="1" x14ac:dyDescent="0.15">
      <c r="A49" s="144"/>
      <c r="B49" s="14" t="s">
        <v>41</v>
      </c>
      <c r="C49" s="9"/>
      <c r="D49" s="9" t="s">
        <v>15</v>
      </c>
      <c r="E49" s="16"/>
      <c r="F49" s="27">
        <v>1</v>
      </c>
      <c r="G49" s="27"/>
      <c r="H49" s="27"/>
      <c r="I49" s="27"/>
      <c r="J49" s="15"/>
      <c r="K49" s="36"/>
    </row>
    <row r="50" spans="1:11" ht="10.9" customHeight="1" x14ac:dyDescent="0.15">
      <c r="A50" s="144"/>
      <c r="B50" s="14" t="s">
        <v>204</v>
      </c>
      <c r="C50" s="9"/>
      <c r="D50" s="9" t="s">
        <v>15</v>
      </c>
      <c r="E50" s="16"/>
      <c r="F50" s="27">
        <v>16</v>
      </c>
      <c r="G50" s="27">
        <v>6</v>
      </c>
      <c r="H50" s="27"/>
      <c r="I50" s="27">
        <v>3</v>
      </c>
      <c r="J50" s="15"/>
      <c r="K50" s="36"/>
    </row>
    <row r="51" spans="1:11" ht="10.9" customHeight="1" x14ac:dyDescent="0.15">
      <c r="A51" s="144"/>
      <c r="B51" s="14" t="s">
        <v>164</v>
      </c>
      <c r="C51" s="9"/>
      <c r="D51" s="9" t="s">
        <v>15</v>
      </c>
      <c r="E51" s="16"/>
      <c r="F51" s="27">
        <v>1</v>
      </c>
      <c r="G51" s="27"/>
      <c r="H51" s="27"/>
      <c r="I51" s="27"/>
      <c r="J51" s="15"/>
      <c r="K51" s="36"/>
    </row>
    <row r="52" spans="1:11" ht="21" customHeight="1" x14ac:dyDescent="0.15">
      <c r="A52" s="144"/>
      <c r="B52" s="14" t="s">
        <v>110</v>
      </c>
      <c r="C52" s="9" t="s">
        <v>15</v>
      </c>
      <c r="D52" s="9"/>
      <c r="E52" s="16"/>
      <c r="F52" s="27">
        <v>17</v>
      </c>
      <c r="G52" s="27">
        <v>12</v>
      </c>
      <c r="H52" s="27"/>
      <c r="I52" s="27">
        <v>8</v>
      </c>
      <c r="J52" s="15" t="s">
        <v>205</v>
      </c>
      <c r="K52" s="36"/>
    </row>
    <row r="53" spans="1:11" ht="10.9" customHeight="1" x14ac:dyDescent="0.15">
      <c r="A53" s="144"/>
      <c r="B53" s="14" t="s">
        <v>206</v>
      </c>
      <c r="C53" s="9"/>
      <c r="D53" s="9" t="s">
        <v>15</v>
      </c>
      <c r="E53" s="16"/>
      <c r="F53" s="27">
        <v>4</v>
      </c>
      <c r="G53" s="27">
        <v>2</v>
      </c>
      <c r="H53" s="27"/>
      <c r="I53" s="27"/>
      <c r="J53" s="15"/>
      <c r="K53" s="36"/>
    </row>
    <row r="54" spans="1:11" ht="10.9" customHeight="1" x14ac:dyDescent="0.15">
      <c r="A54" s="144"/>
      <c r="B54" s="14" t="s">
        <v>206</v>
      </c>
      <c r="C54" s="9"/>
      <c r="D54" s="9" t="s">
        <v>15</v>
      </c>
      <c r="E54" s="16"/>
      <c r="F54" s="27">
        <v>1</v>
      </c>
      <c r="G54" s="27"/>
      <c r="H54" s="27"/>
      <c r="I54" s="27"/>
      <c r="J54" s="15"/>
      <c r="K54" s="36"/>
    </row>
    <row r="55" spans="1:11" ht="21" customHeight="1" x14ac:dyDescent="0.15">
      <c r="A55" s="144"/>
      <c r="B55" s="14" t="s">
        <v>207</v>
      </c>
      <c r="C55" s="9" t="s">
        <v>15</v>
      </c>
      <c r="D55" s="9"/>
      <c r="E55" s="16"/>
      <c r="F55" s="27">
        <v>15</v>
      </c>
      <c r="G55" s="27">
        <v>18</v>
      </c>
      <c r="H55" s="27">
        <v>25</v>
      </c>
      <c r="I55" s="27">
        <v>5</v>
      </c>
      <c r="J55" s="15" t="s">
        <v>208</v>
      </c>
      <c r="K55" s="36"/>
    </row>
    <row r="56" spans="1:11" ht="10.9" customHeight="1" x14ac:dyDescent="0.15">
      <c r="A56" s="144"/>
      <c r="B56" s="14" t="s">
        <v>209</v>
      </c>
      <c r="C56" s="9"/>
      <c r="D56" s="9" t="s">
        <v>15</v>
      </c>
      <c r="E56" s="16"/>
      <c r="F56" s="27">
        <v>1</v>
      </c>
      <c r="G56" s="27"/>
      <c r="H56" s="27"/>
      <c r="I56" s="27"/>
      <c r="J56" s="15"/>
      <c r="K56" s="36"/>
    </row>
    <row r="57" spans="1:11" ht="10.9" customHeight="1" x14ac:dyDescent="0.15">
      <c r="A57" s="144"/>
      <c r="B57" s="14" t="s">
        <v>209</v>
      </c>
      <c r="C57" s="9"/>
      <c r="D57" s="9" t="s">
        <v>15</v>
      </c>
      <c r="E57" s="16"/>
      <c r="F57" s="27"/>
      <c r="G57" s="27">
        <v>1</v>
      </c>
      <c r="H57" s="27"/>
      <c r="I57" s="27"/>
      <c r="J57" s="15"/>
      <c r="K57" s="36"/>
    </row>
    <row r="58" spans="1:11" ht="10.9" customHeight="1" x14ac:dyDescent="0.15">
      <c r="A58" s="144"/>
      <c r="B58" s="14" t="s">
        <v>210</v>
      </c>
      <c r="C58" s="9"/>
      <c r="D58" s="9" t="s">
        <v>15</v>
      </c>
      <c r="E58" s="16"/>
      <c r="F58" s="27">
        <v>9</v>
      </c>
      <c r="G58" s="27">
        <v>14</v>
      </c>
      <c r="H58" s="27"/>
      <c r="I58" s="27">
        <v>13</v>
      </c>
      <c r="J58" s="15"/>
      <c r="K58" s="36"/>
    </row>
    <row r="59" spans="1:11" ht="10.9" customHeight="1" x14ac:dyDescent="0.15">
      <c r="A59" s="144"/>
      <c r="B59" s="14" t="s">
        <v>210</v>
      </c>
      <c r="C59" s="9"/>
      <c r="D59" s="9" t="s">
        <v>15</v>
      </c>
      <c r="E59" s="16"/>
      <c r="F59" s="27"/>
      <c r="G59" s="27"/>
      <c r="H59" s="27"/>
      <c r="I59" s="27"/>
      <c r="J59" s="15" t="s">
        <v>211</v>
      </c>
      <c r="K59" s="36"/>
    </row>
    <row r="60" spans="1:11" ht="19.149999999999999" customHeight="1" x14ac:dyDescent="0.15">
      <c r="A60" s="144"/>
      <c r="B60" s="14" t="s">
        <v>56</v>
      </c>
      <c r="C60" s="9" t="s">
        <v>15</v>
      </c>
      <c r="D60" s="9"/>
      <c r="E60" s="16"/>
      <c r="F60" s="27">
        <v>9</v>
      </c>
      <c r="G60" s="27">
        <v>13</v>
      </c>
      <c r="H60" s="27"/>
      <c r="I60" s="27">
        <v>7</v>
      </c>
      <c r="J60" s="15" t="s">
        <v>212</v>
      </c>
      <c r="K60" s="36"/>
    </row>
    <row r="61" spans="1:11" ht="10.9" customHeight="1" x14ac:dyDescent="0.15">
      <c r="A61" s="144"/>
      <c r="B61" s="14" t="s">
        <v>213</v>
      </c>
      <c r="C61" s="9"/>
      <c r="D61" s="9" t="s">
        <v>15</v>
      </c>
      <c r="E61" s="16"/>
      <c r="F61" s="27">
        <v>4</v>
      </c>
      <c r="G61" s="27">
        <v>4</v>
      </c>
      <c r="H61" s="27"/>
      <c r="I61" s="27">
        <v>5</v>
      </c>
      <c r="J61" s="15"/>
      <c r="K61" s="36"/>
    </row>
    <row r="62" spans="1:11" ht="10.9" customHeight="1" x14ac:dyDescent="0.15">
      <c r="A62" s="145"/>
      <c r="B62" s="14" t="s">
        <v>213</v>
      </c>
      <c r="C62" s="9"/>
      <c r="D62" s="9" t="s">
        <v>15</v>
      </c>
      <c r="E62" s="16"/>
      <c r="F62" s="27">
        <v>3</v>
      </c>
      <c r="G62" s="27">
        <v>5</v>
      </c>
      <c r="H62" s="27"/>
      <c r="I62" s="27">
        <v>4</v>
      </c>
      <c r="J62" s="15"/>
      <c r="K62" s="36"/>
    </row>
    <row r="63" spans="1:11" ht="3" customHeight="1" x14ac:dyDescent="0.15">
      <c r="A63" s="40"/>
      <c r="B63" s="32"/>
      <c r="C63" s="32"/>
      <c r="D63" s="33"/>
      <c r="E63" s="33"/>
      <c r="F63" s="34"/>
      <c r="G63" s="34"/>
      <c r="H63" s="34"/>
      <c r="I63" s="34"/>
      <c r="J63" s="35"/>
      <c r="K63" s="92"/>
    </row>
    <row r="64" spans="1:11" s="13" customFormat="1" ht="25.15" customHeight="1" x14ac:dyDescent="0.15">
      <c r="A64" s="37" t="s">
        <v>60</v>
      </c>
      <c r="B64" s="38">
        <f>SUM(C64:E64)</f>
        <v>54</v>
      </c>
      <c r="C64" s="37">
        <f>COUNTIF(C9:C62,"X")</f>
        <v>7</v>
      </c>
      <c r="D64" s="37">
        <f>COUNTIF(D9:D62,"X")</f>
        <v>47</v>
      </c>
      <c r="E64" s="37">
        <f>COUNTIF(E9:E62,"X")</f>
        <v>0</v>
      </c>
      <c r="F64" s="37">
        <f>SUM(F9:F62)</f>
        <v>279</v>
      </c>
      <c r="G64" s="37">
        <f>SUM(G9:G62)</f>
        <v>314</v>
      </c>
      <c r="H64" s="37">
        <f>SUM(H9:H62)</f>
        <v>42</v>
      </c>
      <c r="I64" s="37">
        <f>SUM(I9:I62)</f>
        <v>138</v>
      </c>
      <c r="J64" s="82" t="s">
        <v>214</v>
      </c>
      <c r="K64" s="96">
        <f>SUM(F64:H64)</f>
        <v>635</v>
      </c>
    </row>
    <row r="65" spans="1:11" ht="3" customHeight="1" x14ac:dyDescent="0.15">
      <c r="A65" s="36"/>
      <c r="B65" s="36"/>
      <c r="C65" s="36"/>
      <c r="D65" s="36"/>
      <c r="E65" s="36"/>
      <c r="F65" s="36"/>
      <c r="G65" s="36"/>
      <c r="H65" s="36"/>
      <c r="I65" s="36"/>
      <c r="K65" s="73"/>
    </row>
    <row r="66" spans="1:11" s="13" customFormat="1" ht="12" customHeight="1" x14ac:dyDescent="0.15">
      <c r="A66" s="55" t="s">
        <v>62</v>
      </c>
      <c r="B66" s="56">
        <f>F66+G66+H66</f>
        <v>1</v>
      </c>
      <c r="C66" s="83"/>
      <c r="D66" s="83"/>
      <c r="E66" s="83"/>
      <c r="F66" s="57">
        <f>F64/K64</f>
        <v>0.43937007874015749</v>
      </c>
      <c r="G66" s="57">
        <f>G64/K64</f>
        <v>0.49448818897637797</v>
      </c>
      <c r="H66" s="57">
        <f>+H64/K64</f>
        <v>6.6141732283464566E-2</v>
      </c>
      <c r="I66" s="85"/>
      <c r="K66" s="74">
        <f>SUM(F66:I66)</f>
        <v>1</v>
      </c>
    </row>
    <row r="67" spans="1:11" x14ac:dyDescent="0.15">
      <c r="A67" s="36"/>
      <c r="B67" s="36"/>
      <c r="C67" s="36"/>
      <c r="D67" s="36"/>
      <c r="E67" s="36"/>
      <c r="F67" s="36"/>
      <c r="G67" s="36"/>
      <c r="H67" s="84"/>
      <c r="I67" s="36"/>
      <c r="K67" s="96">
        <f>+F64+G64+H64</f>
        <v>635</v>
      </c>
    </row>
    <row r="68" spans="1:11" x14ac:dyDescent="0.15">
      <c r="A68" s="36"/>
      <c r="B68" s="36"/>
      <c r="C68" s="36"/>
      <c r="D68" s="36"/>
      <c r="E68" s="36"/>
      <c r="F68" s="36"/>
      <c r="G68" s="36"/>
      <c r="H68" s="36"/>
      <c r="I68" s="36"/>
      <c r="K68" s="79"/>
    </row>
    <row r="69" spans="1:11" x14ac:dyDescent="0.15">
      <c r="A69" s="36"/>
      <c r="B69" s="36"/>
      <c r="C69" s="36"/>
      <c r="D69" s="36"/>
      <c r="E69" s="36"/>
      <c r="F69" s="36"/>
      <c r="G69" s="36"/>
      <c r="H69" s="36"/>
      <c r="I69" s="36"/>
      <c r="K69" s="92"/>
    </row>
    <row r="70" spans="1:11" x14ac:dyDescent="0.15">
      <c r="A70" s="36"/>
      <c r="B70" s="36"/>
      <c r="C70" s="36"/>
      <c r="D70" s="36"/>
      <c r="E70" s="36"/>
      <c r="F70" s="36"/>
      <c r="G70" s="36"/>
      <c r="H70" s="36"/>
      <c r="I70" s="36"/>
      <c r="K70" s="92"/>
    </row>
    <row r="71" spans="1:11" x14ac:dyDescent="0.15">
      <c r="A71" s="36"/>
      <c r="B71" s="36"/>
      <c r="C71" s="36"/>
      <c r="D71" s="36"/>
      <c r="E71" s="36"/>
      <c r="F71" s="36"/>
      <c r="G71" s="36"/>
      <c r="H71" s="36"/>
      <c r="I71" s="36"/>
      <c r="K71" s="36"/>
    </row>
    <row r="72" spans="1:11" x14ac:dyDescent="0.15">
      <c r="A72" s="36"/>
      <c r="B72" s="36"/>
      <c r="C72" s="36"/>
      <c r="D72" s="36"/>
      <c r="E72" s="36"/>
      <c r="F72" s="36"/>
      <c r="G72" s="36"/>
      <c r="H72" s="36"/>
      <c r="I72" s="36"/>
      <c r="K72" s="36"/>
    </row>
  </sheetData>
  <mergeCells count="10">
    <mergeCell ref="A9:A37"/>
    <mergeCell ref="A38:A62"/>
    <mergeCell ref="J6:J7"/>
    <mergeCell ref="A6:A7"/>
    <mergeCell ref="B6:B7"/>
    <mergeCell ref="C6:E6"/>
    <mergeCell ref="H6:H7"/>
    <mergeCell ref="F6:F7"/>
    <mergeCell ref="G6:G7"/>
    <mergeCell ref="I6:I7"/>
  </mergeCells>
  <printOptions horizontalCentered="1"/>
  <pageMargins left="0.23622047244094491" right="0.23622047244094491" top="0.19685039370078741" bottom="0.39370078740157483" header="0" footer="0"/>
  <pageSetup firstPageNumber="8" orientation="landscape" useFirstPageNumber="1" r:id="rId1"/>
  <headerFooter alignWithMargins="0">
    <oddFooter>&amp;C&amp;P</oddFooter>
  </headerFooter>
  <rowBreaks count="1" manualBreakCount="1">
    <brk id="37"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1"/>
  <sheetViews>
    <sheetView topLeftCell="A40" zoomScale="115" zoomScaleNormal="115" workbookViewId="0">
      <selection activeCell="J45" sqref="J45"/>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4.2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9.9499999999999993" customHeight="1" x14ac:dyDescent="0.15">
      <c r="A9" s="143">
        <v>2018</v>
      </c>
      <c r="B9" s="98" t="s">
        <v>215</v>
      </c>
      <c r="C9" s="9"/>
      <c r="D9" s="9" t="s">
        <v>15</v>
      </c>
      <c r="E9" s="16"/>
      <c r="F9" s="27">
        <v>3</v>
      </c>
      <c r="G9" s="27">
        <v>1</v>
      </c>
      <c r="H9" s="27">
        <v>2</v>
      </c>
      <c r="I9" s="27">
        <v>6</v>
      </c>
      <c r="J9" s="15"/>
    </row>
    <row r="10" spans="1:10" ht="9.9499999999999993" customHeight="1" x14ac:dyDescent="0.15">
      <c r="A10" s="144"/>
      <c r="B10" s="98" t="s">
        <v>215</v>
      </c>
      <c r="C10" s="9"/>
      <c r="D10" s="9" t="s">
        <v>15</v>
      </c>
      <c r="E10" s="16"/>
      <c r="F10" s="27"/>
      <c r="G10" s="27">
        <v>1</v>
      </c>
      <c r="H10" s="27"/>
      <c r="I10" s="27"/>
      <c r="J10" s="15"/>
    </row>
    <row r="11" spans="1:10" ht="20.25" customHeight="1" x14ac:dyDescent="0.15">
      <c r="A11" s="144"/>
      <c r="B11" s="98" t="s">
        <v>216</v>
      </c>
      <c r="C11" s="9"/>
      <c r="D11" s="9" t="s">
        <v>15</v>
      </c>
      <c r="E11" s="16"/>
      <c r="F11" s="27">
        <v>9</v>
      </c>
      <c r="G11" s="27">
        <v>10</v>
      </c>
      <c r="H11" s="27">
        <v>1</v>
      </c>
      <c r="I11" s="27">
        <v>5</v>
      </c>
      <c r="J11" s="15" t="s">
        <v>217</v>
      </c>
    </row>
    <row r="12" spans="1:10" ht="9.9499999999999993" customHeight="1" x14ac:dyDescent="0.15">
      <c r="A12" s="144"/>
      <c r="B12" s="98" t="s">
        <v>218</v>
      </c>
      <c r="C12" s="9"/>
      <c r="D12" s="9" t="s">
        <v>15</v>
      </c>
      <c r="E12" s="16"/>
      <c r="F12" s="27">
        <v>7</v>
      </c>
      <c r="G12" s="27">
        <v>5</v>
      </c>
      <c r="H12" s="27"/>
      <c r="I12" s="27">
        <v>4</v>
      </c>
      <c r="J12" s="15"/>
    </row>
    <row r="13" spans="1:10" ht="87" customHeight="1" x14ac:dyDescent="0.15">
      <c r="A13" s="144"/>
      <c r="B13" s="98" t="s">
        <v>219</v>
      </c>
      <c r="C13" s="9" t="s">
        <v>15</v>
      </c>
      <c r="D13" s="9"/>
      <c r="E13" s="16"/>
      <c r="F13" s="27">
        <v>27</v>
      </c>
      <c r="G13" s="27">
        <v>20</v>
      </c>
      <c r="H13" s="27"/>
      <c r="I13" s="27">
        <v>16</v>
      </c>
      <c r="J13" s="15" t="s">
        <v>220</v>
      </c>
    </row>
    <row r="14" spans="1:10" ht="49.5" customHeight="1" x14ac:dyDescent="0.15">
      <c r="A14" s="144"/>
      <c r="B14" s="98" t="s">
        <v>221</v>
      </c>
      <c r="C14" s="9"/>
      <c r="D14" s="9" t="s">
        <v>15</v>
      </c>
      <c r="E14" s="16"/>
      <c r="F14" s="27">
        <v>14</v>
      </c>
      <c r="G14" s="27">
        <v>6</v>
      </c>
      <c r="H14" s="27">
        <v>2</v>
      </c>
      <c r="I14" s="27">
        <v>8</v>
      </c>
      <c r="J14" s="15" t="s">
        <v>222</v>
      </c>
    </row>
    <row r="15" spans="1:10" ht="9.9499999999999993" customHeight="1" x14ac:dyDescent="0.15">
      <c r="A15" s="144"/>
      <c r="B15" s="98" t="s">
        <v>223</v>
      </c>
      <c r="C15" s="9"/>
      <c r="D15" s="9" t="s">
        <v>15</v>
      </c>
      <c r="E15" s="16"/>
      <c r="F15" s="27">
        <v>3</v>
      </c>
      <c r="G15" s="27"/>
      <c r="H15" s="27"/>
      <c r="I15" s="27"/>
      <c r="J15" s="15"/>
    </row>
    <row r="16" spans="1:10" ht="9.9499999999999993" customHeight="1" x14ac:dyDescent="0.15">
      <c r="A16" s="144"/>
      <c r="B16" s="98" t="s">
        <v>223</v>
      </c>
      <c r="C16" s="9"/>
      <c r="D16" s="9" t="s">
        <v>15</v>
      </c>
      <c r="E16" s="16"/>
      <c r="F16" s="27">
        <v>1</v>
      </c>
      <c r="G16" s="27"/>
      <c r="H16" s="27"/>
      <c r="I16" s="27"/>
      <c r="J16" s="15"/>
    </row>
    <row r="17" spans="1:10" ht="29.65" customHeight="1" x14ac:dyDescent="0.15">
      <c r="A17" s="144"/>
      <c r="B17" s="98" t="s">
        <v>224</v>
      </c>
      <c r="C17" s="9" t="s">
        <v>15</v>
      </c>
      <c r="D17" s="9"/>
      <c r="E17" s="16"/>
      <c r="F17" s="27">
        <v>13</v>
      </c>
      <c r="G17" s="27">
        <v>15</v>
      </c>
      <c r="H17" s="27">
        <v>1</v>
      </c>
      <c r="I17" s="27">
        <v>13</v>
      </c>
      <c r="J17" s="15" t="s">
        <v>225</v>
      </c>
    </row>
    <row r="18" spans="1:10" ht="9.9499999999999993" customHeight="1" x14ac:dyDescent="0.15">
      <c r="A18" s="144"/>
      <c r="B18" s="98" t="s">
        <v>226</v>
      </c>
      <c r="C18" s="9"/>
      <c r="D18" s="9" t="s">
        <v>15</v>
      </c>
      <c r="E18" s="9"/>
      <c r="F18" s="27">
        <v>21</v>
      </c>
      <c r="G18" s="27">
        <v>4</v>
      </c>
      <c r="H18" s="27">
        <v>2</v>
      </c>
      <c r="I18" s="27">
        <v>2</v>
      </c>
      <c r="J18" s="97"/>
    </row>
    <row r="19" spans="1:10" ht="9.9499999999999993" customHeight="1" x14ac:dyDescent="0.15">
      <c r="A19" s="144"/>
      <c r="B19" s="14" t="s">
        <v>226</v>
      </c>
      <c r="C19" s="9"/>
      <c r="D19" s="9" t="s">
        <v>15</v>
      </c>
      <c r="E19" s="9"/>
      <c r="F19" s="27"/>
      <c r="G19" s="27"/>
      <c r="H19" s="27"/>
      <c r="I19" s="27"/>
      <c r="J19" s="15" t="s">
        <v>211</v>
      </c>
    </row>
    <row r="20" spans="1:10" ht="9.9499999999999993" customHeight="1" x14ac:dyDescent="0.15">
      <c r="A20" s="144"/>
      <c r="B20" s="14" t="s">
        <v>227</v>
      </c>
      <c r="C20" s="9"/>
      <c r="D20" s="9" t="s">
        <v>15</v>
      </c>
      <c r="E20" s="9"/>
      <c r="F20" s="27">
        <v>4</v>
      </c>
      <c r="G20" s="27">
        <v>57</v>
      </c>
      <c r="H20" s="27">
        <v>39</v>
      </c>
      <c r="I20" s="27"/>
      <c r="J20" s="15"/>
    </row>
    <row r="21" spans="1:10" ht="9.9499999999999993" customHeight="1" x14ac:dyDescent="0.15">
      <c r="A21" s="144"/>
      <c r="B21" s="14" t="s">
        <v>227</v>
      </c>
      <c r="C21" s="9"/>
      <c r="D21" s="9" t="s">
        <v>15</v>
      </c>
      <c r="E21" s="9"/>
      <c r="F21" s="27"/>
      <c r="G21" s="27"/>
      <c r="H21" s="27">
        <v>1</v>
      </c>
      <c r="I21" s="27"/>
      <c r="J21" s="15"/>
    </row>
    <row r="22" spans="1:10" ht="20.25" customHeight="1" x14ac:dyDescent="0.15">
      <c r="A22" s="144"/>
      <c r="B22" s="14" t="s">
        <v>181</v>
      </c>
      <c r="C22" s="9" t="s">
        <v>15</v>
      </c>
      <c r="D22" s="9"/>
      <c r="E22" s="9"/>
      <c r="F22" s="27">
        <v>2</v>
      </c>
      <c r="G22" s="27">
        <v>9</v>
      </c>
      <c r="H22" s="27">
        <v>2</v>
      </c>
      <c r="I22" s="27">
        <v>11</v>
      </c>
      <c r="J22" s="15" t="s">
        <v>228</v>
      </c>
    </row>
    <row r="23" spans="1:10" ht="19.899999999999999" customHeight="1" x14ac:dyDescent="0.15">
      <c r="A23" s="144"/>
      <c r="B23" s="14" t="s">
        <v>181</v>
      </c>
      <c r="C23" s="9"/>
      <c r="D23" s="9" t="s">
        <v>15</v>
      </c>
      <c r="E23" s="9"/>
      <c r="F23" s="27">
        <v>3</v>
      </c>
      <c r="G23" s="27"/>
      <c r="H23" s="27"/>
      <c r="I23" s="27">
        <v>3</v>
      </c>
      <c r="J23" s="15" t="s">
        <v>229</v>
      </c>
    </row>
    <row r="24" spans="1:10" ht="9.9499999999999993" customHeight="1" x14ac:dyDescent="0.15">
      <c r="A24" s="144"/>
      <c r="B24" s="14" t="s">
        <v>230</v>
      </c>
      <c r="C24" s="9"/>
      <c r="D24" s="9"/>
      <c r="E24" s="9" t="s">
        <v>15</v>
      </c>
      <c r="F24" s="27">
        <v>15</v>
      </c>
      <c r="G24" s="27"/>
      <c r="H24" s="27"/>
      <c r="I24" s="27"/>
      <c r="J24" s="15"/>
    </row>
    <row r="25" spans="1:10" ht="9.9499999999999993" customHeight="1" x14ac:dyDescent="0.15">
      <c r="A25" s="144"/>
      <c r="B25" s="14" t="s">
        <v>230</v>
      </c>
      <c r="C25" s="9"/>
      <c r="D25" s="9" t="s">
        <v>15</v>
      </c>
      <c r="E25" s="9"/>
      <c r="F25" s="27">
        <v>1</v>
      </c>
      <c r="G25" s="27"/>
      <c r="H25" s="27"/>
      <c r="I25" s="27"/>
      <c r="J25" s="15"/>
    </row>
    <row r="26" spans="1:10" ht="9.9499999999999993" customHeight="1" x14ac:dyDescent="0.15">
      <c r="A26" s="144"/>
      <c r="B26" s="99" t="s">
        <v>14</v>
      </c>
      <c r="C26" s="9"/>
      <c r="D26" s="9" t="s">
        <v>15</v>
      </c>
      <c r="E26" s="9"/>
      <c r="F26" s="27">
        <v>7</v>
      </c>
      <c r="G26" s="27">
        <v>36</v>
      </c>
      <c r="H26" s="27">
        <v>36</v>
      </c>
      <c r="I26" s="27"/>
      <c r="J26" s="15"/>
    </row>
    <row r="27" spans="1:10" ht="9.9499999999999993" customHeight="1" x14ac:dyDescent="0.15">
      <c r="A27" s="144"/>
      <c r="B27" s="99" t="s">
        <v>14</v>
      </c>
      <c r="C27" s="9"/>
      <c r="D27" s="9" t="s">
        <v>15</v>
      </c>
      <c r="E27" s="9"/>
      <c r="F27" s="27">
        <v>1</v>
      </c>
      <c r="G27" s="27"/>
      <c r="H27" s="27"/>
      <c r="I27" s="27"/>
      <c r="J27" s="15" t="s">
        <v>231</v>
      </c>
    </row>
    <row r="28" spans="1:10" ht="9.9499999999999993" customHeight="1" x14ac:dyDescent="0.15">
      <c r="A28" s="144"/>
      <c r="B28" s="99" t="s">
        <v>182</v>
      </c>
      <c r="C28" s="9"/>
      <c r="D28" s="9" t="s">
        <v>15</v>
      </c>
      <c r="E28" s="9"/>
      <c r="F28" s="27">
        <v>2</v>
      </c>
      <c r="G28" s="27"/>
      <c r="H28" s="27"/>
      <c r="I28" s="27"/>
      <c r="J28" s="15"/>
    </row>
    <row r="29" spans="1:10" ht="9.9499999999999993" customHeight="1" x14ac:dyDescent="0.15">
      <c r="A29" s="144"/>
      <c r="B29" s="99" t="s">
        <v>232</v>
      </c>
      <c r="C29" s="9"/>
      <c r="D29" s="9" t="s">
        <v>15</v>
      </c>
      <c r="E29" s="9"/>
      <c r="F29" s="27">
        <v>4</v>
      </c>
      <c r="G29" s="27"/>
      <c r="H29" s="27"/>
      <c r="I29" s="27"/>
      <c r="J29" s="15"/>
    </row>
    <row r="30" spans="1:10" ht="19.899999999999999" customHeight="1" x14ac:dyDescent="0.15">
      <c r="A30" s="144"/>
      <c r="B30" s="99" t="s">
        <v>233</v>
      </c>
      <c r="C30" s="9"/>
      <c r="D30" s="9" t="s">
        <v>15</v>
      </c>
      <c r="E30" s="9"/>
      <c r="F30" s="27">
        <v>1</v>
      </c>
      <c r="G30" s="27"/>
      <c r="H30" s="27"/>
      <c r="I30" s="27"/>
      <c r="J30" s="15" t="s">
        <v>234</v>
      </c>
    </row>
    <row r="31" spans="1:10" ht="11.1" customHeight="1" x14ac:dyDescent="0.15">
      <c r="A31" s="144"/>
      <c r="B31" s="99" t="s">
        <v>233</v>
      </c>
      <c r="C31" s="9"/>
      <c r="D31" s="9" t="s">
        <v>15</v>
      </c>
      <c r="E31" s="9"/>
      <c r="F31" s="27">
        <v>1</v>
      </c>
      <c r="G31" s="27"/>
      <c r="H31" s="27"/>
      <c r="I31" s="27"/>
      <c r="J31" s="15"/>
    </row>
    <row r="32" spans="1:10" ht="11.1" customHeight="1" x14ac:dyDescent="0.15">
      <c r="A32" s="144"/>
      <c r="B32" s="99" t="s">
        <v>144</v>
      </c>
      <c r="C32" s="9"/>
      <c r="D32" s="9" t="s">
        <v>15</v>
      </c>
      <c r="E32" s="9"/>
      <c r="F32" s="27">
        <v>1</v>
      </c>
      <c r="G32" s="27"/>
      <c r="H32" s="27"/>
      <c r="I32" s="27"/>
      <c r="J32" s="15"/>
    </row>
    <row r="33" spans="1:10" ht="11.1" customHeight="1" x14ac:dyDescent="0.15">
      <c r="A33" s="144"/>
      <c r="B33" s="99" t="s">
        <v>235</v>
      </c>
      <c r="C33" s="9"/>
      <c r="D33" s="9" t="s">
        <v>15</v>
      </c>
      <c r="E33" s="9"/>
      <c r="F33" s="27">
        <v>2</v>
      </c>
      <c r="G33" s="27"/>
      <c r="H33" s="27"/>
      <c r="I33" s="27"/>
      <c r="J33" s="15"/>
    </row>
    <row r="34" spans="1:10" ht="11.1" customHeight="1" x14ac:dyDescent="0.15">
      <c r="A34" s="144"/>
      <c r="B34" s="99" t="s">
        <v>236</v>
      </c>
      <c r="C34" s="9" t="s">
        <v>15</v>
      </c>
      <c r="D34" s="9"/>
      <c r="E34" s="9"/>
      <c r="F34" s="27">
        <v>19</v>
      </c>
      <c r="G34" s="27">
        <v>9</v>
      </c>
      <c r="H34" s="27">
        <v>5</v>
      </c>
      <c r="I34" s="27">
        <v>13</v>
      </c>
      <c r="J34" s="15"/>
    </row>
    <row r="35" spans="1:10" ht="12" customHeight="1" x14ac:dyDescent="0.15">
      <c r="A35" s="145"/>
      <c r="B35" s="99" t="s">
        <v>146</v>
      </c>
      <c r="C35" s="9"/>
      <c r="D35" s="9" t="s">
        <v>15</v>
      </c>
      <c r="E35" s="9"/>
      <c r="F35" s="27">
        <v>3</v>
      </c>
      <c r="G35" s="27"/>
      <c r="H35" s="27"/>
      <c r="I35" s="27"/>
      <c r="J35" s="15"/>
    </row>
    <row r="36" spans="1:10" ht="9.9499999999999993" customHeight="1" x14ac:dyDescent="0.15">
      <c r="A36" s="143">
        <v>2018</v>
      </c>
      <c r="B36" s="99" t="s">
        <v>147</v>
      </c>
      <c r="C36" s="9"/>
      <c r="D36" s="9" t="s">
        <v>15</v>
      </c>
      <c r="E36" s="9"/>
      <c r="F36" s="27">
        <v>5</v>
      </c>
      <c r="G36" s="27">
        <v>2</v>
      </c>
      <c r="H36" s="27"/>
      <c r="I36" s="27">
        <v>2</v>
      </c>
      <c r="J36" s="15"/>
    </row>
    <row r="37" spans="1:10" ht="9.9499999999999993" customHeight="1" x14ac:dyDescent="0.15">
      <c r="A37" s="144"/>
      <c r="B37" s="99" t="s">
        <v>147</v>
      </c>
      <c r="C37" s="9"/>
      <c r="D37" s="9" t="s">
        <v>15</v>
      </c>
      <c r="E37" s="9"/>
      <c r="F37" s="27">
        <v>1</v>
      </c>
      <c r="G37" s="27">
        <v>1</v>
      </c>
      <c r="H37" s="27"/>
      <c r="I37" s="27"/>
      <c r="J37" s="15"/>
    </row>
    <row r="38" spans="1:10" ht="9.9499999999999993" customHeight="1" x14ac:dyDescent="0.15">
      <c r="A38" s="144"/>
      <c r="B38" s="99" t="s">
        <v>148</v>
      </c>
      <c r="C38" s="9"/>
      <c r="D38" s="9" t="s">
        <v>15</v>
      </c>
      <c r="E38" s="9"/>
      <c r="F38" s="27">
        <v>12</v>
      </c>
      <c r="G38" s="27">
        <v>14</v>
      </c>
      <c r="H38" s="27"/>
      <c r="I38" s="27">
        <v>2</v>
      </c>
      <c r="J38" s="15"/>
    </row>
    <row r="39" spans="1:10" ht="9.9499999999999993" customHeight="1" x14ac:dyDescent="0.15">
      <c r="A39" s="144"/>
      <c r="B39" s="99" t="s">
        <v>148</v>
      </c>
      <c r="C39" s="9"/>
      <c r="D39" s="9" t="s">
        <v>15</v>
      </c>
      <c r="E39" s="9"/>
      <c r="F39" s="27">
        <v>1</v>
      </c>
      <c r="G39" s="27"/>
      <c r="H39" s="27"/>
      <c r="I39" s="27"/>
      <c r="J39" s="15"/>
    </row>
    <row r="40" spans="1:10" ht="78" customHeight="1" x14ac:dyDescent="0.15">
      <c r="A40" s="144"/>
      <c r="B40" s="99" t="s">
        <v>237</v>
      </c>
      <c r="C40" s="9" t="s">
        <v>15</v>
      </c>
      <c r="D40" s="9"/>
      <c r="E40" s="9"/>
      <c r="F40" s="27">
        <v>32</v>
      </c>
      <c r="G40" s="27">
        <v>14</v>
      </c>
      <c r="H40" s="27">
        <v>2</v>
      </c>
      <c r="I40" s="27">
        <v>18</v>
      </c>
      <c r="J40" s="15" t="s">
        <v>238</v>
      </c>
    </row>
    <row r="41" spans="1:10" ht="9.9499999999999993" customHeight="1" x14ac:dyDescent="0.15">
      <c r="A41" s="144"/>
      <c r="B41" s="99" t="s">
        <v>90</v>
      </c>
      <c r="C41" s="9"/>
      <c r="D41" s="9" t="s">
        <v>15</v>
      </c>
      <c r="E41" s="9"/>
      <c r="F41" s="27">
        <v>4</v>
      </c>
      <c r="G41" s="27"/>
      <c r="H41" s="27"/>
      <c r="I41" s="27"/>
      <c r="J41" s="15"/>
    </row>
    <row r="42" spans="1:10" ht="9.9499999999999993" customHeight="1" x14ac:dyDescent="0.15">
      <c r="A42" s="144"/>
      <c r="B42" s="99" t="s">
        <v>26</v>
      </c>
      <c r="C42" s="9"/>
      <c r="D42" s="9" t="s">
        <v>15</v>
      </c>
      <c r="E42" s="9"/>
      <c r="F42" s="27">
        <v>3</v>
      </c>
      <c r="G42" s="27"/>
      <c r="H42" s="27"/>
      <c r="I42" s="27"/>
      <c r="J42" s="15"/>
    </row>
    <row r="43" spans="1:10" ht="136.5" customHeight="1" x14ac:dyDescent="0.15">
      <c r="A43" s="144"/>
      <c r="B43" s="99" t="s">
        <v>26</v>
      </c>
      <c r="C43" s="9" t="s">
        <v>15</v>
      </c>
      <c r="D43" s="9"/>
      <c r="E43" s="9"/>
      <c r="F43" s="27">
        <v>21</v>
      </c>
      <c r="G43" s="27">
        <v>37</v>
      </c>
      <c r="H43" s="27"/>
      <c r="I43" s="27">
        <v>18</v>
      </c>
      <c r="J43" s="15" t="s">
        <v>239</v>
      </c>
    </row>
    <row r="44" spans="1:10" ht="9.9499999999999993" customHeight="1" x14ac:dyDescent="0.15">
      <c r="A44" s="144"/>
      <c r="B44" s="99" t="s">
        <v>240</v>
      </c>
      <c r="C44" s="9"/>
      <c r="D44" s="9" t="s">
        <v>15</v>
      </c>
      <c r="E44" s="9"/>
      <c r="F44" s="27">
        <v>1</v>
      </c>
      <c r="G44" s="27"/>
      <c r="H44" s="27"/>
      <c r="I44" s="27"/>
      <c r="J44" s="15"/>
    </row>
    <row r="45" spans="1:10" ht="38.25" customHeight="1" x14ac:dyDescent="0.15">
      <c r="A45" s="144"/>
      <c r="B45" s="99" t="s">
        <v>241</v>
      </c>
      <c r="C45" s="9"/>
      <c r="D45" s="9" t="s">
        <v>15</v>
      </c>
      <c r="E45" s="9"/>
      <c r="F45" s="27"/>
      <c r="G45" s="27"/>
      <c r="H45" s="27"/>
      <c r="I45" s="27">
        <v>6</v>
      </c>
      <c r="J45" s="15" t="s">
        <v>242</v>
      </c>
    </row>
    <row r="46" spans="1:10" ht="36.75" customHeight="1" x14ac:dyDescent="0.15">
      <c r="A46" s="144"/>
      <c r="B46" s="99" t="s">
        <v>243</v>
      </c>
      <c r="C46" s="9"/>
      <c r="D46" s="9" t="s">
        <v>15</v>
      </c>
      <c r="E46" s="9"/>
      <c r="F46" s="27"/>
      <c r="G46" s="27"/>
      <c r="H46" s="27"/>
      <c r="I46" s="27">
        <v>3</v>
      </c>
      <c r="J46" s="15" t="s">
        <v>244</v>
      </c>
    </row>
    <row r="47" spans="1:10" ht="36.75" customHeight="1" x14ac:dyDescent="0.15">
      <c r="A47" s="144"/>
      <c r="B47" s="99" t="s">
        <v>245</v>
      </c>
      <c r="C47" s="9"/>
      <c r="D47" s="9" t="s">
        <v>15</v>
      </c>
      <c r="E47" s="9"/>
      <c r="F47" s="27"/>
      <c r="G47" s="27"/>
      <c r="H47" s="27"/>
      <c r="I47" s="27">
        <v>3</v>
      </c>
      <c r="J47" s="15" t="s">
        <v>246</v>
      </c>
    </row>
    <row r="48" spans="1:10" ht="9.9499999999999993" customHeight="1" x14ac:dyDescent="0.15">
      <c r="A48" s="144"/>
      <c r="B48" s="99" t="s">
        <v>247</v>
      </c>
      <c r="C48" s="9" t="s">
        <v>15</v>
      </c>
      <c r="D48" s="9"/>
      <c r="E48" s="9"/>
      <c r="F48" s="27">
        <v>11</v>
      </c>
      <c r="G48" s="27">
        <v>70</v>
      </c>
      <c r="H48" s="27"/>
      <c r="I48" s="27">
        <v>10</v>
      </c>
      <c r="J48" s="15"/>
    </row>
    <row r="49" spans="1:10" ht="9.9499999999999993" customHeight="1" x14ac:dyDescent="0.15">
      <c r="A49" s="144"/>
      <c r="B49" s="99" t="s">
        <v>248</v>
      </c>
      <c r="C49" s="9"/>
      <c r="D49" s="9" t="s">
        <v>15</v>
      </c>
      <c r="E49" s="9"/>
      <c r="F49" s="27">
        <v>4</v>
      </c>
      <c r="G49" s="27">
        <v>483</v>
      </c>
      <c r="H49" s="27">
        <v>31</v>
      </c>
      <c r="I49" s="27">
        <v>1</v>
      </c>
      <c r="J49" s="15"/>
    </row>
    <row r="50" spans="1:10" ht="9.9499999999999993" customHeight="1" x14ac:dyDescent="0.15">
      <c r="A50" s="144"/>
      <c r="B50" s="99" t="s">
        <v>102</v>
      </c>
      <c r="C50" s="9" t="s">
        <v>15</v>
      </c>
      <c r="D50" s="9"/>
      <c r="E50" s="9"/>
      <c r="F50" s="27">
        <v>9</v>
      </c>
      <c r="G50" s="27">
        <v>35</v>
      </c>
      <c r="H50" s="27"/>
      <c r="I50" s="27">
        <v>13</v>
      </c>
      <c r="J50" s="15"/>
    </row>
    <row r="51" spans="1:10" ht="9.9499999999999993" customHeight="1" x14ac:dyDescent="0.15">
      <c r="A51" s="144"/>
      <c r="B51" s="99" t="s">
        <v>102</v>
      </c>
      <c r="C51" s="9"/>
      <c r="D51" s="9" t="s">
        <v>15</v>
      </c>
      <c r="E51" s="9"/>
      <c r="F51" s="27">
        <v>2</v>
      </c>
      <c r="G51" s="27"/>
      <c r="H51" s="27"/>
      <c r="I51" s="27"/>
      <c r="J51" s="15"/>
    </row>
    <row r="52" spans="1:10" ht="9.9499999999999993" customHeight="1" x14ac:dyDescent="0.15">
      <c r="A52" s="144"/>
      <c r="B52" s="99" t="s">
        <v>249</v>
      </c>
      <c r="C52" s="9"/>
      <c r="D52" s="9" t="s">
        <v>15</v>
      </c>
      <c r="E52" s="9"/>
      <c r="F52" s="27">
        <v>3</v>
      </c>
      <c r="G52" s="27"/>
      <c r="H52" s="27"/>
      <c r="I52" s="27"/>
      <c r="J52" s="15"/>
    </row>
    <row r="53" spans="1:10" ht="9.9499999999999993" customHeight="1" x14ac:dyDescent="0.15">
      <c r="A53" s="145"/>
      <c r="B53" s="99" t="s">
        <v>250</v>
      </c>
      <c r="C53" s="9"/>
      <c r="D53" s="9" t="s">
        <v>15</v>
      </c>
      <c r="E53" s="9"/>
      <c r="F53" s="27">
        <v>6</v>
      </c>
      <c r="G53" s="27"/>
      <c r="H53" s="27"/>
      <c r="I53" s="27">
        <v>1</v>
      </c>
      <c r="J53" s="15"/>
    </row>
    <row r="54" spans="1:10" ht="11.1" customHeight="1" x14ac:dyDescent="0.15">
      <c r="A54" s="143">
        <v>2018</v>
      </c>
      <c r="B54" s="99" t="s">
        <v>199</v>
      </c>
      <c r="C54" s="9"/>
      <c r="D54" s="9" t="s">
        <v>15</v>
      </c>
      <c r="E54" s="9"/>
      <c r="F54" s="27">
        <v>45</v>
      </c>
      <c r="G54" s="27">
        <v>27</v>
      </c>
      <c r="H54" s="27">
        <v>2</v>
      </c>
      <c r="I54" s="27">
        <v>16</v>
      </c>
      <c r="J54" s="15"/>
    </row>
    <row r="55" spans="1:10" ht="11.1" customHeight="1" x14ac:dyDescent="0.15">
      <c r="A55" s="144"/>
      <c r="B55" s="99" t="s">
        <v>199</v>
      </c>
      <c r="C55" s="9"/>
      <c r="D55" s="9" t="s">
        <v>15</v>
      </c>
      <c r="E55" s="9"/>
      <c r="F55" s="27"/>
      <c r="G55" s="27">
        <v>1</v>
      </c>
      <c r="H55" s="27"/>
      <c r="I55" s="27"/>
      <c r="J55" s="15"/>
    </row>
    <row r="56" spans="1:10" ht="11.1" customHeight="1" x14ac:dyDescent="0.15">
      <c r="A56" s="144"/>
      <c r="B56" s="99" t="s">
        <v>251</v>
      </c>
      <c r="C56" s="9"/>
      <c r="D56" s="9" t="s">
        <v>15</v>
      </c>
      <c r="E56" s="9"/>
      <c r="F56" s="27">
        <v>9</v>
      </c>
      <c r="G56" s="27"/>
      <c r="H56" s="27"/>
      <c r="I56" s="27"/>
      <c r="J56" s="15"/>
    </row>
    <row r="57" spans="1:10" ht="19.5" customHeight="1" x14ac:dyDescent="0.15">
      <c r="A57" s="144"/>
      <c r="B57" s="99" t="s">
        <v>252</v>
      </c>
      <c r="C57" s="9"/>
      <c r="D57" s="9" t="s">
        <v>15</v>
      </c>
      <c r="E57" s="9"/>
      <c r="F57" s="27">
        <v>20</v>
      </c>
      <c r="G57" s="27">
        <v>5</v>
      </c>
      <c r="H57" s="27"/>
      <c r="I57" s="27"/>
      <c r="J57" s="15" t="s">
        <v>253</v>
      </c>
    </row>
    <row r="58" spans="1:10" ht="20.25" customHeight="1" x14ac:dyDescent="0.15">
      <c r="A58" s="144"/>
      <c r="B58" s="99" t="s">
        <v>254</v>
      </c>
      <c r="C58" s="9"/>
      <c r="D58" s="9" t="s">
        <v>15</v>
      </c>
      <c r="E58" s="9"/>
      <c r="F58" s="27">
        <v>5</v>
      </c>
      <c r="G58" s="27">
        <v>22</v>
      </c>
      <c r="H58" s="27"/>
      <c r="I58" s="27">
        <v>1</v>
      </c>
      <c r="J58" s="15" t="s">
        <v>255</v>
      </c>
    </row>
    <row r="59" spans="1:10" ht="11.1" customHeight="1" x14ac:dyDescent="0.15">
      <c r="A59" s="144"/>
      <c r="B59" s="99" t="s">
        <v>256</v>
      </c>
      <c r="C59" s="9"/>
      <c r="D59" s="9" t="s">
        <v>15</v>
      </c>
      <c r="E59" s="9"/>
      <c r="F59" s="27">
        <v>7</v>
      </c>
      <c r="G59" s="27">
        <v>16</v>
      </c>
      <c r="H59" s="27"/>
      <c r="I59" s="27">
        <v>5</v>
      </c>
      <c r="J59" s="15"/>
    </row>
    <row r="60" spans="1:10" ht="26.25" customHeight="1" x14ac:dyDescent="0.15">
      <c r="A60" s="144"/>
      <c r="B60" s="99" t="s">
        <v>257</v>
      </c>
      <c r="C60" s="9"/>
      <c r="D60" s="9" t="s">
        <v>15</v>
      </c>
      <c r="E60" s="9"/>
      <c r="F60" s="27">
        <v>14</v>
      </c>
      <c r="G60" s="27">
        <v>16</v>
      </c>
      <c r="H60" s="27"/>
      <c r="I60" s="27">
        <v>3</v>
      </c>
      <c r="J60" s="15" t="s">
        <v>258</v>
      </c>
    </row>
    <row r="61" spans="1:10" ht="11.1" customHeight="1" x14ac:dyDescent="0.15">
      <c r="A61" s="144"/>
      <c r="B61" s="99" t="s">
        <v>259</v>
      </c>
      <c r="C61" s="9" t="s">
        <v>15</v>
      </c>
      <c r="D61" s="9"/>
      <c r="E61" s="9"/>
      <c r="F61" s="27">
        <v>6</v>
      </c>
      <c r="G61" s="27">
        <v>1</v>
      </c>
      <c r="H61" s="27"/>
      <c r="I61" s="27">
        <v>8</v>
      </c>
      <c r="J61" s="15"/>
    </row>
    <row r="62" spans="1:10" ht="11.1" customHeight="1" x14ac:dyDescent="0.15">
      <c r="A62" s="144"/>
      <c r="B62" s="99" t="s">
        <v>260</v>
      </c>
      <c r="C62" s="9"/>
      <c r="D62" s="9" t="s">
        <v>15</v>
      </c>
      <c r="E62" s="9"/>
      <c r="F62" s="27">
        <v>8</v>
      </c>
      <c r="G62" s="27">
        <v>7</v>
      </c>
      <c r="H62" s="27">
        <v>1</v>
      </c>
      <c r="I62" s="27">
        <v>1</v>
      </c>
      <c r="J62" s="15"/>
    </row>
    <row r="63" spans="1:10" ht="11.1" customHeight="1" x14ac:dyDescent="0.15">
      <c r="A63" s="144"/>
      <c r="B63" s="99" t="s">
        <v>260</v>
      </c>
      <c r="C63" s="9"/>
      <c r="D63" s="9" t="s">
        <v>15</v>
      </c>
      <c r="E63" s="9"/>
      <c r="F63" s="27"/>
      <c r="G63" s="27">
        <v>2</v>
      </c>
      <c r="H63" s="27"/>
      <c r="I63" s="27"/>
      <c r="J63" s="15"/>
    </row>
    <row r="64" spans="1:10" ht="52.5" customHeight="1" x14ac:dyDescent="0.15">
      <c r="A64" s="144"/>
      <c r="B64" s="99" t="s">
        <v>261</v>
      </c>
      <c r="C64" s="9"/>
      <c r="D64" s="9" t="s">
        <v>15</v>
      </c>
      <c r="E64" s="9"/>
      <c r="F64" s="27">
        <v>20</v>
      </c>
      <c r="G64" s="27">
        <v>32</v>
      </c>
      <c r="H64" s="27">
        <v>1</v>
      </c>
      <c r="I64" s="27">
        <v>4</v>
      </c>
      <c r="J64" s="15" t="s">
        <v>262</v>
      </c>
    </row>
    <row r="65" spans="1:13" ht="19.5" customHeight="1" x14ac:dyDescent="0.15">
      <c r="A65" s="144"/>
      <c r="B65" s="99" t="s">
        <v>261</v>
      </c>
      <c r="C65" s="9"/>
      <c r="D65" s="9" t="s">
        <v>15</v>
      </c>
      <c r="E65" s="9"/>
      <c r="F65" s="27">
        <v>1</v>
      </c>
      <c r="G65" s="27">
        <v>1</v>
      </c>
      <c r="H65" s="27">
        <v>1</v>
      </c>
      <c r="I65" s="27"/>
      <c r="J65" s="15" t="s">
        <v>263</v>
      </c>
      <c r="K65" s="36"/>
      <c r="L65" s="36"/>
      <c r="M65" s="36"/>
    </row>
    <row r="66" spans="1:13" ht="11.1" customHeight="1" x14ac:dyDescent="0.15">
      <c r="A66" s="145"/>
      <c r="B66" s="99" t="s">
        <v>261</v>
      </c>
      <c r="C66" s="9"/>
      <c r="D66" s="9" t="s">
        <v>15</v>
      </c>
      <c r="E66" s="9"/>
      <c r="F66" s="27"/>
      <c r="G66" s="27">
        <v>1</v>
      </c>
      <c r="H66" s="27"/>
      <c r="I66" s="27"/>
      <c r="J66" s="97"/>
      <c r="K66" s="92"/>
      <c r="L66" s="92"/>
      <c r="M66" s="92"/>
    </row>
    <row r="67" spans="1:13" ht="3" customHeight="1" x14ac:dyDescent="0.15">
      <c r="A67" s="40"/>
      <c r="B67" s="32"/>
      <c r="C67" s="32"/>
      <c r="D67" s="33"/>
      <c r="E67" s="33"/>
      <c r="F67" s="34"/>
      <c r="G67" s="34"/>
      <c r="H67" s="34"/>
      <c r="I67" s="34"/>
      <c r="J67" s="35"/>
      <c r="K67" s="92"/>
      <c r="L67" s="92"/>
      <c r="M67" s="92"/>
    </row>
    <row r="68" spans="1:13" s="13" customFormat="1" ht="25.15" customHeight="1" x14ac:dyDescent="0.15">
      <c r="A68" s="37" t="s">
        <v>60</v>
      </c>
      <c r="B68" s="38">
        <f>SUM(C68:E68)</f>
        <v>58</v>
      </c>
      <c r="C68" s="37">
        <f>COUNTIF(C9:C66,"X")</f>
        <v>9</v>
      </c>
      <c r="D68" s="37">
        <f>COUNTIF(D9:D66,"X")</f>
        <v>48</v>
      </c>
      <c r="E68" s="37">
        <f>COUNTIF(E9:E66,"X")</f>
        <v>1</v>
      </c>
      <c r="F68" s="103">
        <f>SUM(F9:F66)</f>
        <v>414</v>
      </c>
      <c r="G68" s="37">
        <f>SUM(G9:G66)</f>
        <v>960</v>
      </c>
      <c r="H68" s="103">
        <f>SUM(H9:H66)</f>
        <v>129</v>
      </c>
      <c r="I68" s="37">
        <f>SUM(I9:I66)</f>
        <v>196</v>
      </c>
      <c r="J68" s="82" t="s">
        <v>264</v>
      </c>
      <c r="K68" s="96">
        <f>SUM(F68:H68)</f>
        <v>1503</v>
      </c>
      <c r="L68" s="75"/>
      <c r="M68" s="101"/>
    </row>
    <row r="69" spans="1:13" ht="3" customHeight="1" x14ac:dyDescent="0.15">
      <c r="A69" s="36"/>
      <c r="B69" s="36"/>
      <c r="C69" s="36"/>
      <c r="D69" s="36"/>
      <c r="E69" s="36"/>
      <c r="F69" s="36"/>
      <c r="G69" s="36"/>
      <c r="H69" s="36"/>
      <c r="I69" s="36"/>
      <c r="K69" s="73"/>
      <c r="L69" s="79"/>
      <c r="M69" s="92"/>
    </row>
    <row r="70" spans="1:13" s="13" customFormat="1" ht="12" customHeight="1" x14ac:dyDescent="0.15">
      <c r="A70" s="55" t="s">
        <v>62</v>
      </c>
      <c r="B70" s="56">
        <f>F70+G70+H70</f>
        <v>1</v>
      </c>
      <c r="C70" s="83"/>
      <c r="D70" s="83"/>
      <c r="E70" s="83"/>
      <c r="F70" s="57">
        <f>F68/K68</f>
        <v>0.27544910179640719</v>
      </c>
      <c r="G70" s="57">
        <f>G68/K68</f>
        <v>0.63872255489021956</v>
      </c>
      <c r="H70" s="57">
        <f>+H68/K68</f>
        <v>8.5828343313373259E-2</v>
      </c>
      <c r="I70" s="85"/>
      <c r="J70" s="101"/>
      <c r="K70" s="74">
        <f>SUM(F70:I70)</f>
        <v>1</v>
      </c>
      <c r="L70" s="75"/>
      <c r="M70" s="101"/>
    </row>
    <row r="71" spans="1:13" x14ac:dyDescent="0.15">
      <c r="A71" s="36"/>
      <c r="B71" s="36"/>
      <c r="C71" s="36"/>
      <c r="D71" s="36"/>
      <c r="E71" s="36"/>
      <c r="F71" s="36"/>
      <c r="G71" s="36"/>
      <c r="H71" s="84"/>
      <c r="I71" s="36"/>
      <c r="J71" s="102"/>
      <c r="K71" s="96">
        <f>+F68+G68+H68</f>
        <v>1503</v>
      </c>
      <c r="L71" s="79"/>
      <c r="M71" s="92"/>
    </row>
    <row r="72" spans="1:13" x14ac:dyDescent="0.15">
      <c r="A72" s="36"/>
      <c r="B72" s="36"/>
      <c r="C72" s="36"/>
      <c r="D72" s="36"/>
      <c r="E72" s="36"/>
      <c r="F72" s="36"/>
      <c r="G72" s="36"/>
      <c r="H72" s="36"/>
      <c r="I72" s="36"/>
      <c r="K72" s="79"/>
      <c r="L72" s="79"/>
      <c r="M72" s="92"/>
    </row>
    <row r="73" spans="1:13" x14ac:dyDescent="0.15">
      <c r="A73" s="36"/>
      <c r="B73" s="36"/>
      <c r="C73" s="36"/>
      <c r="D73" s="36"/>
      <c r="E73" s="36"/>
      <c r="F73" s="36"/>
      <c r="G73" s="36"/>
      <c r="H73" s="36"/>
      <c r="I73" s="36"/>
      <c r="K73" s="79"/>
      <c r="L73" s="79"/>
      <c r="M73" s="92"/>
    </row>
    <row r="74" spans="1:13" x14ac:dyDescent="0.15">
      <c r="A74" s="36"/>
      <c r="B74" s="36"/>
      <c r="C74" s="36"/>
      <c r="D74" s="36"/>
      <c r="E74" s="36"/>
      <c r="F74" s="36"/>
      <c r="G74" s="36"/>
      <c r="H74" s="36"/>
      <c r="I74" s="36"/>
      <c r="K74" s="79"/>
      <c r="L74" s="79"/>
      <c r="M74" s="92"/>
    </row>
    <row r="75" spans="1:13" x14ac:dyDescent="0.15">
      <c r="A75" s="36"/>
      <c r="B75" s="36"/>
      <c r="C75" s="36"/>
      <c r="D75" s="36"/>
      <c r="E75" s="36"/>
      <c r="F75" s="36"/>
      <c r="G75" s="36"/>
      <c r="H75" s="36"/>
      <c r="I75" s="36"/>
      <c r="K75" s="79"/>
      <c r="L75" s="79"/>
      <c r="M75" s="92"/>
    </row>
    <row r="76" spans="1:13" x14ac:dyDescent="0.15">
      <c r="A76" s="36"/>
      <c r="B76" s="36"/>
      <c r="C76" s="36"/>
      <c r="D76" s="36"/>
      <c r="E76" s="36"/>
      <c r="F76" s="36"/>
      <c r="G76" s="36"/>
      <c r="H76" s="36"/>
      <c r="I76" s="36"/>
      <c r="K76" s="79"/>
      <c r="L76" s="79"/>
      <c r="M76" s="92"/>
    </row>
    <row r="77" spans="1:13" x14ac:dyDescent="0.15">
      <c r="A77" s="36"/>
      <c r="B77" s="36"/>
      <c r="C77" s="36"/>
      <c r="D77" s="36"/>
      <c r="E77" s="36"/>
      <c r="F77" s="36"/>
      <c r="G77" s="36"/>
      <c r="H77" s="36"/>
      <c r="I77" s="36"/>
      <c r="K77" s="79"/>
      <c r="L77" s="79"/>
      <c r="M77" s="36"/>
    </row>
    <row r="78" spans="1:13" x14ac:dyDescent="0.15">
      <c r="A78" s="36"/>
      <c r="B78" s="36"/>
      <c r="C78" s="36"/>
      <c r="D78" s="36"/>
      <c r="E78" s="36"/>
      <c r="F78" s="36"/>
      <c r="G78" s="36"/>
      <c r="H78" s="36"/>
      <c r="I78" s="36"/>
      <c r="K78" s="79"/>
      <c r="L78" s="79"/>
      <c r="M78" s="36"/>
    </row>
    <row r="79" spans="1:13" x14ac:dyDescent="0.15">
      <c r="A79" s="36"/>
      <c r="B79" s="36"/>
      <c r="C79" s="36"/>
      <c r="D79" s="36"/>
      <c r="E79" s="36"/>
      <c r="F79" s="36"/>
      <c r="G79" s="36"/>
      <c r="H79" s="36"/>
      <c r="I79" s="36"/>
      <c r="K79" s="92"/>
      <c r="L79" s="92"/>
      <c r="M79" s="36"/>
    </row>
    <row r="80" spans="1:13" x14ac:dyDescent="0.15">
      <c r="A80" s="36"/>
      <c r="B80" s="36"/>
      <c r="C80" s="36"/>
      <c r="D80" s="36"/>
      <c r="E80" s="36"/>
      <c r="F80" s="36"/>
      <c r="G80" s="36"/>
      <c r="H80" s="36"/>
      <c r="I80" s="36"/>
      <c r="K80" s="92"/>
      <c r="L80" s="92"/>
      <c r="M80" s="36"/>
    </row>
    <row r="81" spans="11:12" x14ac:dyDescent="0.15">
      <c r="K81" s="92"/>
      <c r="L81" s="92"/>
    </row>
  </sheetData>
  <mergeCells count="11">
    <mergeCell ref="A9:A35"/>
    <mergeCell ref="A36:A53"/>
    <mergeCell ref="A54:A66"/>
    <mergeCell ref="I6:I7"/>
    <mergeCell ref="J6:J7"/>
    <mergeCell ref="A6:A7"/>
    <mergeCell ref="B6:B7"/>
    <mergeCell ref="C6:E6"/>
    <mergeCell ref="F6:F7"/>
    <mergeCell ref="G6:G7"/>
    <mergeCell ref="H6:H7"/>
  </mergeCells>
  <printOptions horizontalCentered="1"/>
  <pageMargins left="0.23622047244094491" right="0.23622047244094491" top="0.19685039370078741" bottom="0.61" header="0" footer="0"/>
  <pageSetup firstPageNumber="10" orientation="landscape" useFirstPageNumber="1" r:id="rId1"/>
  <headerFooter alignWithMargins="0">
    <oddFooter>&amp;C&amp;P</oddFooter>
  </headerFooter>
  <rowBreaks count="2" manualBreakCount="2">
    <brk id="35" max="9" man="1"/>
    <brk id="5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2"/>
  <sheetViews>
    <sheetView topLeftCell="A6" zoomScale="115" zoomScaleNormal="115" workbookViewId="0">
      <pane ySplit="2" topLeftCell="A8" activePane="bottomLeft" state="frozen"/>
      <selection activeCell="J67" sqref="J67"/>
      <selection pane="bottomLeft" activeCell="A8" sqref="A8"/>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9.9499999999999993" customHeight="1" x14ac:dyDescent="0.15">
      <c r="A9" s="143">
        <v>2019</v>
      </c>
      <c r="B9" s="98" t="s">
        <v>265</v>
      </c>
      <c r="C9" s="9"/>
      <c r="D9" s="9" t="s">
        <v>15</v>
      </c>
      <c r="E9" s="16"/>
      <c r="F9" s="27">
        <v>2</v>
      </c>
      <c r="G9" s="27"/>
      <c r="H9" s="27"/>
      <c r="I9" s="27"/>
      <c r="J9" s="15"/>
    </row>
    <row r="10" spans="1:10" ht="48" customHeight="1" x14ac:dyDescent="0.15">
      <c r="A10" s="144"/>
      <c r="B10" s="98" t="s">
        <v>266</v>
      </c>
      <c r="C10" s="9"/>
      <c r="D10" s="9" t="s">
        <v>15</v>
      </c>
      <c r="E10" s="16"/>
      <c r="F10" s="27">
        <v>12</v>
      </c>
      <c r="G10" s="27">
        <v>18</v>
      </c>
      <c r="H10" s="27">
        <v>1</v>
      </c>
      <c r="I10" s="27"/>
      <c r="J10" s="15" t="s">
        <v>267</v>
      </c>
    </row>
    <row r="11" spans="1:10" ht="9.9499999999999993" customHeight="1" x14ac:dyDescent="0.15">
      <c r="A11" s="144"/>
      <c r="B11" s="98" t="s">
        <v>266</v>
      </c>
      <c r="C11" s="9"/>
      <c r="D11" s="9" t="s">
        <v>15</v>
      </c>
      <c r="E11" s="16"/>
      <c r="F11" s="27">
        <v>1</v>
      </c>
      <c r="G11" s="27"/>
      <c r="H11" s="27"/>
      <c r="I11" s="27">
        <v>1</v>
      </c>
      <c r="J11" s="15"/>
    </row>
    <row r="12" spans="1:10" ht="27.75" customHeight="1" x14ac:dyDescent="0.15">
      <c r="A12" s="144"/>
      <c r="B12" s="98" t="s">
        <v>268</v>
      </c>
      <c r="C12" s="9"/>
      <c r="D12" s="9" t="s">
        <v>15</v>
      </c>
      <c r="E12" s="16"/>
      <c r="F12" s="27">
        <v>2</v>
      </c>
      <c r="G12" s="27">
        <v>3</v>
      </c>
      <c r="H12" s="27"/>
      <c r="I12" s="27">
        <v>2</v>
      </c>
      <c r="J12" s="15" t="s">
        <v>269</v>
      </c>
    </row>
    <row r="13" spans="1:10" ht="21" customHeight="1" x14ac:dyDescent="0.15">
      <c r="A13" s="144"/>
      <c r="B13" s="98" t="s">
        <v>268</v>
      </c>
      <c r="C13" s="9"/>
      <c r="D13" s="9" t="s">
        <v>15</v>
      </c>
      <c r="E13" s="16"/>
      <c r="F13" s="27">
        <v>9</v>
      </c>
      <c r="G13" s="27">
        <v>1</v>
      </c>
      <c r="H13" s="27"/>
      <c r="I13" s="27"/>
      <c r="J13" s="15" t="s">
        <v>270</v>
      </c>
    </row>
    <row r="14" spans="1:10" ht="9.9499999999999993" customHeight="1" x14ac:dyDescent="0.15">
      <c r="A14" s="144"/>
      <c r="B14" s="98" t="s">
        <v>268</v>
      </c>
      <c r="C14" s="9"/>
      <c r="D14" s="9" t="s">
        <v>15</v>
      </c>
      <c r="E14" s="16"/>
      <c r="F14" s="27">
        <v>3</v>
      </c>
      <c r="G14" s="27"/>
      <c r="H14" s="27"/>
      <c r="I14" s="27"/>
      <c r="J14" s="15"/>
    </row>
    <row r="15" spans="1:10" ht="9.9499999999999993" customHeight="1" x14ac:dyDescent="0.15">
      <c r="A15" s="144"/>
      <c r="B15" s="98" t="s">
        <v>69</v>
      </c>
      <c r="C15" s="9" t="s">
        <v>15</v>
      </c>
      <c r="D15" s="9"/>
      <c r="E15" s="16"/>
      <c r="F15" s="27">
        <v>13</v>
      </c>
      <c r="G15" s="27">
        <v>11</v>
      </c>
      <c r="H15" s="27">
        <v>2</v>
      </c>
      <c r="I15" s="27">
        <v>5</v>
      </c>
      <c r="J15" s="15"/>
    </row>
    <row r="16" spans="1:10" ht="9.9499999999999993" customHeight="1" x14ac:dyDescent="0.15">
      <c r="A16" s="144"/>
      <c r="B16" s="98" t="s">
        <v>69</v>
      </c>
      <c r="C16" s="9"/>
      <c r="D16" s="9" t="s">
        <v>15</v>
      </c>
      <c r="E16" s="16"/>
      <c r="F16" s="27">
        <v>2</v>
      </c>
      <c r="G16" s="27"/>
      <c r="H16" s="27"/>
      <c r="I16" s="27"/>
      <c r="J16" s="15"/>
    </row>
    <row r="17" spans="1:10" ht="9.9499999999999993" customHeight="1" x14ac:dyDescent="0.15">
      <c r="A17" s="144"/>
      <c r="B17" s="105" t="s">
        <v>271</v>
      </c>
      <c r="C17" s="9"/>
      <c r="D17" s="9" t="s">
        <v>15</v>
      </c>
      <c r="E17" s="9"/>
      <c r="F17" s="27">
        <v>10</v>
      </c>
      <c r="G17" s="27">
        <v>2</v>
      </c>
      <c r="H17" s="27"/>
      <c r="I17" s="27">
        <v>2</v>
      </c>
      <c r="J17" s="15"/>
    </row>
    <row r="18" spans="1:10" ht="9.9499999999999993" customHeight="1" x14ac:dyDescent="0.15">
      <c r="A18" s="144"/>
      <c r="B18" s="98" t="s">
        <v>272</v>
      </c>
      <c r="C18" s="9"/>
      <c r="D18" s="9" t="s">
        <v>15</v>
      </c>
      <c r="E18" s="16"/>
      <c r="F18" s="27"/>
      <c r="G18" s="27">
        <v>1</v>
      </c>
      <c r="H18" s="27"/>
      <c r="I18" s="27"/>
      <c r="J18" s="15"/>
    </row>
    <row r="19" spans="1:10" ht="9.9499999999999993" customHeight="1" x14ac:dyDescent="0.15">
      <c r="A19" s="144"/>
      <c r="B19" s="98" t="s">
        <v>273</v>
      </c>
      <c r="C19" s="9"/>
      <c r="D19" s="9" t="s">
        <v>15</v>
      </c>
      <c r="E19" s="16"/>
      <c r="F19" s="27">
        <v>17</v>
      </c>
      <c r="G19" s="27">
        <v>14</v>
      </c>
      <c r="H19" s="27"/>
      <c r="I19" s="27">
        <v>2</v>
      </c>
      <c r="J19" s="15"/>
    </row>
    <row r="20" spans="1:10" ht="36.75" customHeight="1" x14ac:dyDescent="0.15">
      <c r="A20" s="144"/>
      <c r="B20" s="98" t="s">
        <v>230</v>
      </c>
      <c r="C20" s="9"/>
      <c r="D20" s="9" t="s">
        <v>15</v>
      </c>
      <c r="E20" s="16"/>
      <c r="F20" s="27">
        <v>12</v>
      </c>
      <c r="G20" s="27">
        <v>16</v>
      </c>
      <c r="H20" s="27">
        <v>15</v>
      </c>
      <c r="I20" s="27">
        <v>4</v>
      </c>
      <c r="J20" s="104" t="s">
        <v>274</v>
      </c>
    </row>
    <row r="21" spans="1:10" ht="11.1" customHeight="1" x14ac:dyDescent="0.15">
      <c r="A21" s="144"/>
      <c r="B21" s="98" t="s">
        <v>232</v>
      </c>
      <c r="C21" s="9"/>
      <c r="D21" s="9" t="s">
        <v>15</v>
      </c>
      <c r="E21" s="16"/>
      <c r="F21" s="27">
        <v>12</v>
      </c>
      <c r="G21" s="27">
        <v>38</v>
      </c>
      <c r="H21" s="27"/>
      <c r="I21" s="27">
        <v>6</v>
      </c>
      <c r="J21" s="104"/>
    </row>
    <row r="22" spans="1:10" ht="11.1" customHeight="1" x14ac:dyDescent="0.15">
      <c r="A22" s="144"/>
      <c r="B22" s="98" t="s">
        <v>185</v>
      </c>
      <c r="C22" s="9"/>
      <c r="D22" s="9" t="s">
        <v>15</v>
      </c>
      <c r="E22" s="16"/>
      <c r="F22" s="27">
        <v>9</v>
      </c>
      <c r="G22" s="27">
        <v>9</v>
      </c>
      <c r="H22" s="27">
        <v>3</v>
      </c>
      <c r="I22" s="27">
        <v>3</v>
      </c>
      <c r="J22" s="104" t="s">
        <v>275</v>
      </c>
    </row>
    <row r="23" spans="1:10" ht="11.1" customHeight="1" x14ac:dyDescent="0.15">
      <c r="A23" s="144"/>
      <c r="B23" s="98" t="s">
        <v>185</v>
      </c>
      <c r="C23" s="9"/>
      <c r="D23" s="9" t="s">
        <v>15</v>
      </c>
      <c r="E23" s="16"/>
      <c r="F23" s="27">
        <v>3</v>
      </c>
      <c r="G23" s="27"/>
      <c r="H23" s="27"/>
      <c r="I23" s="27"/>
      <c r="J23" s="104"/>
    </row>
    <row r="24" spans="1:10" ht="21" customHeight="1" x14ac:dyDescent="0.15">
      <c r="A24" s="144"/>
      <c r="B24" s="98" t="s">
        <v>276</v>
      </c>
      <c r="C24" s="9"/>
      <c r="D24" s="9" t="s">
        <v>15</v>
      </c>
      <c r="E24" s="16"/>
      <c r="F24" s="27">
        <v>1</v>
      </c>
      <c r="G24" s="27"/>
      <c r="H24" s="27"/>
      <c r="I24" s="27"/>
      <c r="J24" s="15" t="s">
        <v>277</v>
      </c>
    </row>
    <row r="25" spans="1:10" ht="13.15" customHeight="1" x14ac:dyDescent="0.15">
      <c r="A25" s="144"/>
      <c r="B25" s="98" t="s">
        <v>278</v>
      </c>
      <c r="C25" s="9"/>
      <c r="D25" s="9" t="s">
        <v>15</v>
      </c>
      <c r="E25" s="16"/>
      <c r="F25" s="27">
        <v>2</v>
      </c>
      <c r="G25" s="27"/>
      <c r="H25" s="27"/>
      <c r="I25" s="27">
        <v>4</v>
      </c>
      <c r="J25" s="104"/>
    </row>
    <row r="26" spans="1:10" ht="13.15" customHeight="1" x14ac:dyDescent="0.15">
      <c r="A26" s="144"/>
      <c r="B26" s="98" t="s">
        <v>278</v>
      </c>
      <c r="C26" s="9"/>
      <c r="D26" s="9" t="s">
        <v>15</v>
      </c>
      <c r="E26" s="16"/>
      <c r="F26" s="27">
        <v>1</v>
      </c>
      <c r="G26" s="27"/>
      <c r="H26" s="27"/>
      <c r="I26" s="27"/>
      <c r="J26" s="104"/>
    </row>
    <row r="27" spans="1:10" ht="28.5" customHeight="1" x14ac:dyDescent="0.15">
      <c r="A27" s="144"/>
      <c r="B27" s="98" t="s">
        <v>279</v>
      </c>
      <c r="C27" s="9" t="s">
        <v>15</v>
      </c>
      <c r="D27" s="9"/>
      <c r="E27" s="16"/>
      <c r="F27" s="27">
        <v>10</v>
      </c>
      <c r="G27" s="27">
        <v>14</v>
      </c>
      <c r="H27" s="27"/>
      <c r="I27" s="27">
        <v>8</v>
      </c>
      <c r="J27" s="104" t="s">
        <v>280</v>
      </c>
    </row>
    <row r="28" spans="1:10" ht="13.15" customHeight="1" x14ac:dyDescent="0.15">
      <c r="A28" s="144"/>
      <c r="B28" s="98" t="s">
        <v>281</v>
      </c>
      <c r="C28" s="9"/>
      <c r="D28" s="9" t="s">
        <v>15</v>
      </c>
      <c r="E28" s="16"/>
      <c r="F28" s="27">
        <v>1</v>
      </c>
      <c r="G28" s="27"/>
      <c r="H28" s="27"/>
      <c r="I28" s="27">
        <v>1</v>
      </c>
      <c r="J28" s="104"/>
    </row>
    <row r="29" spans="1:10" ht="13.15" customHeight="1" x14ac:dyDescent="0.15">
      <c r="A29" s="144"/>
      <c r="B29" s="98" t="s">
        <v>281</v>
      </c>
      <c r="C29" s="9"/>
      <c r="D29" s="9" t="s">
        <v>15</v>
      </c>
      <c r="E29" s="16"/>
      <c r="F29" s="27">
        <v>2</v>
      </c>
      <c r="G29" s="27"/>
      <c r="H29" s="27"/>
      <c r="I29" s="27"/>
      <c r="J29" s="104"/>
    </row>
    <row r="30" spans="1:10" ht="36" customHeight="1" x14ac:dyDescent="0.15">
      <c r="A30" s="144"/>
      <c r="B30" s="98" t="s">
        <v>282</v>
      </c>
      <c r="C30" s="9"/>
      <c r="D30" s="9" t="s">
        <v>15</v>
      </c>
      <c r="E30" s="16"/>
      <c r="F30" s="27"/>
      <c r="G30" s="27"/>
      <c r="H30" s="27"/>
      <c r="I30" s="27">
        <v>2</v>
      </c>
      <c r="J30" s="15" t="s">
        <v>283</v>
      </c>
    </row>
    <row r="31" spans="1:10" ht="21" customHeight="1" x14ac:dyDescent="0.15">
      <c r="A31" s="144"/>
      <c r="B31" s="98" t="s">
        <v>284</v>
      </c>
      <c r="C31" s="9"/>
      <c r="D31" s="9" t="s">
        <v>15</v>
      </c>
      <c r="E31" s="16"/>
      <c r="F31" s="27">
        <v>13</v>
      </c>
      <c r="G31" s="27">
        <v>17</v>
      </c>
      <c r="H31" s="27"/>
      <c r="I31" s="27">
        <v>4</v>
      </c>
      <c r="J31" s="104" t="s">
        <v>285</v>
      </c>
    </row>
    <row r="32" spans="1:10" ht="13.15" customHeight="1" x14ac:dyDescent="0.15">
      <c r="A32" s="144"/>
      <c r="B32" s="98" t="s">
        <v>286</v>
      </c>
      <c r="C32" s="9"/>
      <c r="D32" s="9" t="s">
        <v>15</v>
      </c>
      <c r="E32" s="16"/>
      <c r="F32" s="27">
        <v>5</v>
      </c>
      <c r="G32" s="27">
        <v>34</v>
      </c>
      <c r="H32" s="27">
        <v>6</v>
      </c>
      <c r="I32" s="27">
        <v>3</v>
      </c>
      <c r="J32" s="104"/>
    </row>
    <row r="33" spans="1:13" ht="13.15" customHeight="1" x14ac:dyDescent="0.15">
      <c r="A33" s="144"/>
      <c r="B33" s="14" t="s">
        <v>287</v>
      </c>
      <c r="C33" s="9"/>
      <c r="D33" s="9" t="s">
        <v>15</v>
      </c>
      <c r="E33" s="9"/>
      <c r="F33" s="27">
        <v>6</v>
      </c>
      <c r="G33" s="27">
        <v>24</v>
      </c>
      <c r="H33" s="27"/>
      <c r="I33" s="27">
        <v>6</v>
      </c>
      <c r="J33" s="106"/>
      <c r="K33" s="36"/>
      <c r="L33" s="36"/>
      <c r="M33" s="36"/>
    </row>
    <row r="34" spans="1:13" ht="20.25" customHeight="1" x14ac:dyDescent="0.15">
      <c r="A34" s="145"/>
      <c r="B34" s="14" t="s">
        <v>103</v>
      </c>
      <c r="C34" s="9" t="s">
        <v>15</v>
      </c>
      <c r="D34" s="9"/>
      <c r="E34" s="9"/>
      <c r="F34" s="27">
        <v>13</v>
      </c>
      <c r="G34" s="27">
        <v>13</v>
      </c>
      <c r="H34" s="27"/>
      <c r="I34" s="27">
        <v>7</v>
      </c>
      <c r="J34" s="106" t="s">
        <v>288</v>
      </c>
      <c r="K34" s="36"/>
      <c r="L34" s="36"/>
      <c r="M34" s="36"/>
    </row>
    <row r="35" spans="1:13" ht="12.75" customHeight="1" x14ac:dyDescent="0.15">
      <c r="A35" s="143">
        <v>2019</v>
      </c>
      <c r="B35" s="98" t="s">
        <v>103</v>
      </c>
      <c r="C35" s="9"/>
      <c r="D35" s="9" t="s">
        <v>15</v>
      </c>
      <c r="E35" s="9"/>
      <c r="F35" s="27">
        <v>3</v>
      </c>
      <c r="G35" s="27"/>
      <c r="H35" s="27"/>
      <c r="I35" s="27">
        <v>1</v>
      </c>
      <c r="J35" s="106"/>
      <c r="K35" s="36"/>
      <c r="L35" s="36"/>
      <c r="M35" s="36"/>
    </row>
    <row r="36" spans="1:13" ht="12.75" customHeight="1" x14ac:dyDescent="0.15">
      <c r="A36" s="144"/>
      <c r="B36" s="32" t="s">
        <v>250</v>
      </c>
      <c r="C36" s="9"/>
      <c r="D36" s="9" t="s">
        <v>15</v>
      </c>
      <c r="E36" s="9"/>
      <c r="F36" s="27">
        <v>4</v>
      </c>
      <c r="G36" s="27">
        <v>3</v>
      </c>
      <c r="H36" s="27"/>
      <c r="I36" s="27">
        <v>1</v>
      </c>
      <c r="J36" s="106"/>
      <c r="K36" s="36"/>
      <c r="L36" s="36"/>
      <c r="M36" s="36"/>
    </row>
    <row r="37" spans="1:13" ht="12.75" customHeight="1" x14ac:dyDescent="0.15">
      <c r="A37" s="144"/>
      <c r="B37" s="32" t="s">
        <v>289</v>
      </c>
      <c r="C37" s="9"/>
      <c r="D37" s="9" t="s">
        <v>15</v>
      </c>
      <c r="E37" s="9"/>
      <c r="F37" s="27">
        <v>11</v>
      </c>
      <c r="G37" s="27">
        <v>8</v>
      </c>
      <c r="H37" s="27"/>
      <c r="I37" s="27">
        <v>14</v>
      </c>
      <c r="J37" s="106"/>
      <c r="K37" s="36"/>
      <c r="L37" s="36"/>
      <c r="M37" s="36"/>
    </row>
    <row r="38" spans="1:13" ht="54" customHeight="1" x14ac:dyDescent="0.15">
      <c r="A38" s="144"/>
      <c r="B38" s="32" t="s">
        <v>40</v>
      </c>
      <c r="C38" s="9"/>
      <c r="D38" s="9" t="s">
        <v>15</v>
      </c>
      <c r="E38" s="9"/>
      <c r="F38" s="27">
        <v>13</v>
      </c>
      <c r="G38" s="27">
        <v>11</v>
      </c>
      <c r="H38" s="27"/>
      <c r="I38" s="27">
        <v>1</v>
      </c>
      <c r="J38" s="106" t="s">
        <v>290</v>
      </c>
      <c r="K38" s="36"/>
      <c r="L38" s="36"/>
      <c r="M38" s="36"/>
    </row>
    <row r="39" spans="1:13" ht="13.15" customHeight="1" x14ac:dyDescent="0.15">
      <c r="A39" s="144"/>
      <c r="B39" s="32" t="s">
        <v>40</v>
      </c>
      <c r="C39" s="9"/>
      <c r="D39" s="9" t="s">
        <v>15</v>
      </c>
      <c r="E39" s="9"/>
      <c r="F39" s="27">
        <v>1</v>
      </c>
      <c r="G39" s="27"/>
      <c r="H39" s="27"/>
      <c r="I39" s="27"/>
      <c r="J39" s="106"/>
      <c r="K39" s="36"/>
      <c r="L39" s="36"/>
      <c r="M39" s="36"/>
    </row>
    <row r="40" spans="1:13" ht="13.15" customHeight="1" x14ac:dyDescent="0.15">
      <c r="A40" s="144"/>
      <c r="B40" s="32" t="s">
        <v>291</v>
      </c>
      <c r="C40" s="9"/>
      <c r="D40" s="9" t="s">
        <v>15</v>
      </c>
      <c r="E40" s="9"/>
      <c r="F40" s="27"/>
      <c r="G40" s="27">
        <v>4</v>
      </c>
      <c r="H40" s="27"/>
      <c r="I40" s="27"/>
      <c r="J40" s="106"/>
      <c r="K40" s="36"/>
      <c r="L40" s="36"/>
      <c r="M40" s="36"/>
    </row>
    <row r="41" spans="1:13" ht="13.15" customHeight="1" x14ac:dyDescent="0.15">
      <c r="A41" s="144"/>
      <c r="B41" s="32" t="s">
        <v>112</v>
      </c>
      <c r="C41" s="9"/>
      <c r="D41" s="9" t="s">
        <v>15</v>
      </c>
      <c r="E41" s="9"/>
      <c r="F41" s="27">
        <v>21</v>
      </c>
      <c r="G41" s="27">
        <v>25</v>
      </c>
      <c r="H41" s="27">
        <v>3</v>
      </c>
      <c r="I41" s="27">
        <v>1</v>
      </c>
      <c r="J41" s="106"/>
      <c r="K41" s="36"/>
      <c r="L41" s="36"/>
      <c r="M41" s="36"/>
    </row>
    <row r="42" spans="1:13" ht="13.15" customHeight="1" x14ac:dyDescent="0.15">
      <c r="A42" s="144"/>
      <c r="B42" s="32" t="s">
        <v>112</v>
      </c>
      <c r="C42" s="9"/>
      <c r="D42" s="9" t="s">
        <v>15</v>
      </c>
      <c r="E42" s="9"/>
      <c r="F42" s="27">
        <v>1</v>
      </c>
      <c r="G42" s="27">
        <v>1</v>
      </c>
      <c r="H42" s="27"/>
      <c r="I42" s="27"/>
      <c r="J42" s="106"/>
      <c r="K42" s="36"/>
      <c r="L42" s="36"/>
      <c r="M42" s="36"/>
    </row>
    <row r="43" spans="1:13" ht="18.75" customHeight="1" x14ac:dyDescent="0.15">
      <c r="A43" s="144"/>
      <c r="B43" s="32" t="s">
        <v>292</v>
      </c>
      <c r="C43" s="9" t="s">
        <v>15</v>
      </c>
      <c r="D43" s="9"/>
      <c r="E43" s="9"/>
      <c r="F43" s="27">
        <v>5</v>
      </c>
      <c r="G43" s="27">
        <v>25</v>
      </c>
      <c r="H43" s="27"/>
      <c r="I43" s="27">
        <v>4</v>
      </c>
      <c r="J43" s="106" t="s">
        <v>293</v>
      </c>
      <c r="K43" s="36"/>
      <c r="L43" s="36"/>
      <c r="M43" s="36"/>
    </row>
    <row r="44" spans="1:13" ht="13.15" customHeight="1" x14ac:dyDescent="0.15">
      <c r="A44" s="144"/>
      <c r="B44" s="32" t="s">
        <v>292</v>
      </c>
      <c r="C44" s="9"/>
      <c r="D44" s="9" t="s">
        <v>15</v>
      </c>
      <c r="E44" s="9"/>
      <c r="F44" s="27">
        <v>1</v>
      </c>
      <c r="G44" s="27"/>
      <c r="H44" s="27"/>
      <c r="I44" s="27">
        <v>1</v>
      </c>
      <c r="J44" s="106"/>
      <c r="K44" s="36"/>
      <c r="L44" s="36"/>
      <c r="M44" s="36"/>
    </row>
    <row r="45" spans="1:13" ht="20.25" customHeight="1" x14ac:dyDescent="0.15">
      <c r="A45" s="144"/>
      <c r="B45" s="32" t="s">
        <v>294</v>
      </c>
      <c r="C45" s="9"/>
      <c r="D45" s="9" t="s">
        <v>15</v>
      </c>
      <c r="E45" s="9"/>
      <c r="F45" s="27">
        <v>5</v>
      </c>
      <c r="G45" s="27">
        <v>18</v>
      </c>
      <c r="H45" s="27"/>
      <c r="I45" s="27">
        <v>1</v>
      </c>
      <c r="J45" s="106" t="s">
        <v>295</v>
      </c>
      <c r="K45" s="36"/>
      <c r="L45" s="36"/>
      <c r="M45" s="36"/>
    </row>
    <row r="46" spans="1:13" ht="13.15" customHeight="1" x14ac:dyDescent="0.15">
      <c r="A46" s="144"/>
      <c r="B46" s="32" t="s">
        <v>123</v>
      </c>
      <c r="C46" s="9"/>
      <c r="D46" s="9" t="s">
        <v>15</v>
      </c>
      <c r="E46" s="9"/>
      <c r="F46" s="27">
        <v>2</v>
      </c>
      <c r="G46" s="27"/>
      <c r="H46" s="27"/>
      <c r="I46" s="27">
        <v>1</v>
      </c>
      <c r="J46" s="106"/>
      <c r="K46" s="36"/>
      <c r="L46" s="36"/>
      <c r="M46" s="36"/>
    </row>
    <row r="47" spans="1:13" ht="13.15" customHeight="1" x14ac:dyDescent="0.15">
      <c r="A47" s="144"/>
      <c r="B47" s="32" t="s">
        <v>123</v>
      </c>
      <c r="C47" s="9"/>
      <c r="D47" s="9" t="s">
        <v>15</v>
      </c>
      <c r="E47" s="9"/>
      <c r="F47" s="27">
        <v>1</v>
      </c>
      <c r="G47" s="27"/>
      <c r="H47" s="27"/>
      <c r="I47" s="27"/>
      <c r="J47" s="106"/>
      <c r="K47" s="36"/>
      <c r="L47" s="36"/>
      <c r="M47" s="36"/>
    </row>
    <row r="48" spans="1:13" ht="3" customHeight="1" x14ac:dyDescent="0.15">
      <c r="A48" s="40"/>
      <c r="B48" s="32"/>
      <c r="C48" s="32"/>
      <c r="D48" s="33"/>
      <c r="E48" s="33"/>
      <c r="F48" s="34"/>
      <c r="G48" s="34"/>
      <c r="H48" s="34"/>
      <c r="I48" s="34"/>
      <c r="J48" s="35"/>
      <c r="K48" s="79"/>
      <c r="L48" s="79"/>
      <c r="M48" s="92"/>
    </row>
    <row r="49" spans="1:13" s="13" customFormat="1" ht="25.15" customHeight="1" x14ac:dyDescent="0.15">
      <c r="A49" s="37" t="s">
        <v>60</v>
      </c>
      <c r="B49" s="38">
        <f>SUM(C49:E49)</f>
        <v>39</v>
      </c>
      <c r="C49" s="37">
        <f>COUNTIF(C9:C47,"X")</f>
        <v>4</v>
      </c>
      <c r="D49" s="37">
        <f>COUNTIF(D9:D47,"X")</f>
        <v>35</v>
      </c>
      <c r="E49" s="37">
        <f>COUNTIF(E9:E47,"X")</f>
        <v>0</v>
      </c>
      <c r="F49" s="103">
        <f>SUM(F9:F47)</f>
        <v>229</v>
      </c>
      <c r="G49" s="37">
        <f>SUM(G9:G47)</f>
        <v>310</v>
      </c>
      <c r="H49" s="103">
        <f>SUM(H9:H47)</f>
        <v>30</v>
      </c>
      <c r="I49" s="37">
        <f>SUM(I9:I47)</f>
        <v>85</v>
      </c>
      <c r="J49" s="82" t="s">
        <v>296</v>
      </c>
      <c r="K49" s="96">
        <f>SUM(F49:H49)</f>
        <v>569</v>
      </c>
      <c r="L49" s="75"/>
      <c r="M49" s="101"/>
    </row>
    <row r="50" spans="1:13" ht="3" customHeight="1" x14ac:dyDescent="0.15">
      <c r="A50" s="36"/>
      <c r="B50" s="36"/>
      <c r="C50" s="36"/>
      <c r="D50" s="36"/>
      <c r="E50" s="36"/>
      <c r="F50" s="36"/>
      <c r="G50" s="36"/>
      <c r="H50" s="36"/>
      <c r="I50" s="36"/>
      <c r="K50" s="73"/>
      <c r="L50" s="79"/>
      <c r="M50" s="92"/>
    </row>
    <row r="51" spans="1:13" s="13" customFormat="1" ht="12" customHeight="1" x14ac:dyDescent="0.15">
      <c r="A51" s="55" t="s">
        <v>62</v>
      </c>
      <c r="B51" s="56">
        <f>F51+G51+H51</f>
        <v>0.99999999999999989</v>
      </c>
      <c r="C51" s="83"/>
      <c r="D51" s="83"/>
      <c r="E51" s="83"/>
      <c r="F51" s="57">
        <f>F49/K49</f>
        <v>0.4024604569420035</v>
      </c>
      <c r="G51" s="57">
        <f>G49/K49</f>
        <v>0.54481546572934969</v>
      </c>
      <c r="H51" s="57">
        <f>+H49/K49</f>
        <v>5.272407732864675E-2</v>
      </c>
      <c r="I51" s="85"/>
      <c r="J51" s="101"/>
      <c r="K51" s="74">
        <f>SUM(F51:I51)</f>
        <v>0.99999999999999989</v>
      </c>
      <c r="L51" s="75"/>
      <c r="M51" s="101"/>
    </row>
    <row r="52" spans="1:13" x14ac:dyDescent="0.15">
      <c r="A52" s="36"/>
      <c r="B52" s="36"/>
      <c r="C52" s="36"/>
      <c r="D52" s="36"/>
      <c r="E52" s="36"/>
      <c r="F52" s="36"/>
      <c r="G52" s="36"/>
      <c r="H52" s="84"/>
      <c r="I52" s="36"/>
      <c r="J52" s="102"/>
      <c r="K52" s="96">
        <f>+F49+G49+H49</f>
        <v>569</v>
      </c>
      <c r="L52" s="79"/>
      <c r="M52" s="92"/>
    </row>
    <row r="53" spans="1:13" x14ac:dyDescent="0.15">
      <c r="A53" s="36"/>
      <c r="B53" s="36"/>
      <c r="C53" s="36"/>
      <c r="D53" s="36"/>
      <c r="E53" s="36"/>
      <c r="F53" s="36"/>
      <c r="G53" s="36"/>
      <c r="H53" s="36"/>
      <c r="I53" s="36"/>
      <c r="K53" s="79"/>
      <c r="L53" s="79"/>
      <c r="M53" s="92"/>
    </row>
    <row r="54" spans="1:13" x14ac:dyDescent="0.15">
      <c r="A54" s="36"/>
      <c r="B54" s="36"/>
      <c r="C54" s="36"/>
      <c r="D54" s="36"/>
      <c r="E54" s="36"/>
      <c r="F54" s="36"/>
      <c r="G54" s="36"/>
      <c r="H54" s="36"/>
      <c r="I54" s="36"/>
      <c r="K54" s="79"/>
      <c r="L54" s="79"/>
      <c r="M54" s="92"/>
    </row>
    <row r="55" spans="1:13" x14ac:dyDescent="0.15">
      <c r="A55" s="36"/>
      <c r="B55" s="36"/>
      <c r="C55" s="36"/>
      <c r="D55" s="36"/>
      <c r="E55" s="36"/>
      <c r="F55" s="36"/>
      <c r="G55" s="36"/>
      <c r="H55" s="36"/>
      <c r="I55" s="36"/>
      <c r="K55" s="79"/>
      <c r="L55" s="79"/>
      <c r="M55" s="92"/>
    </row>
    <row r="56" spans="1:13" x14ac:dyDescent="0.15">
      <c r="A56" s="36"/>
      <c r="B56" s="36"/>
      <c r="C56" s="36"/>
      <c r="D56" s="36"/>
      <c r="E56" s="36"/>
      <c r="F56" s="36"/>
      <c r="G56" s="36"/>
      <c r="H56" s="36"/>
      <c r="I56" s="36"/>
      <c r="K56" s="79"/>
      <c r="L56" s="79"/>
      <c r="M56" s="92"/>
    </row>
    <row r="57" spans="1:13" x14ac:dyDescent="0.15">
      <c r="A57" s="36"/>
      <c r="B57" s="36"/>
      <c r="C57" s="36"/>
      <c r="D57" s="36"/>
      <c r="E57" s="36"/>
      <c r="F57" s="36"/>
      <c r="G57" s="36"/>
      <c r="H57" s="36"/>
      <c r="I57" s="36"/>
      <c r="K57" s="79"/>
      <c r="L57" s="79"/>
      <c r="M57" s="92"/>
    </row>
    <row r="58" spans="1:13" x14ac:dyDescent="0.15">
      <c r="A58" s="36"/>
      <c r="B58" s="36"/>
      <c r="C58" s="36"/>
      <c r="D58" s="36"/>
      <c r="E58" s="36"/>
      <c r="F58" s="36"/>
      <c r="G58" s="36"/>
      <c r="H58" s="36"/>
      <c r="I58" s="36"/>
      <c r="K58" s="79"/>
      <c r="L58" s="79"/>
      <c r="M58" s="36"/>
    </row>
    <row r="59" spans="1:13" x14ac:dyDescent="0.15">
      <c r="A59" s="36"/>
      <c r="B59" s="36"/>
      <c r="C59" s="36"/>
      <c r="D59" s="36"/>
      <c r="E59" s="36"/>
      <c r="F59" s="36"/>
      <c r="G59" s="36"/>
      <c r="H59" s="36"/>
      <c r="I59" s="36"/>
      <c r="K59" s="79"/>
      <c r="L59" s="79"/>
      <c r="M59" s="36"/>
    </row>
    <row r="60" spans="1:13" x14ac:dyDescent="0.15">
      <c r="A60" s="36"/>
      <c r="B60" s="36"/>
      <c r="C60" s="36"/>
      <c r="D60" s="36"/>
      <c r="E60" s="36"/>
      <c r="F60" s="36"/>
      <c r="G60" s="36"/>
      <c r="H60" s="36"/>
      <c r="I60" s="36"/>
      <c r="K60" s="79"/>
      <c r="L60" s="79"/>
      <c r="M60" s="36"/>
    </row>
    <row r="61" spans="1:13" x14ac:dyDescent="0.15">
      <c r="A61" s="36"/>
      <c r="B61" s="36"/>
      <c r="C61" s="36"/>
      <c r="D61" s="36"/>
      <c r="E61" s="36"/>
      <c r="F61" s="36"/>
      <c r="G61" s="36"/>
      <c r="H61" s="36"/>
      <c r="I61" s="36"/>
      <c r="K61" s="79"/>
      <c r="L61" s="79"/>
      <c r="M61" s="36"/>
    </row>
    <row r="62" spans="1:13" x14ac:dyDescent="0.15">
      <c r="A62" s="36"/>
      <c r="B62" s="36"/>
      <c r="C62" s="36"/>
      <c r="D62" s="36"/>
      <c r="E62" s="36"/>
      <c r="F62" s="36"/>
      <c r="G62" s="36"/>
      <c r="H62" s="36"/>
      <c r="I62" s="36"/>
      <c r="K62" s="92"/>
      <c r="L62" s="92"/>
      <c r="M62" s="36"/>
    </row>
  </sheetData>
  <mergeCells count="10">
    <mergeCell ref="A35:A47"/>
    <mergeCell ref="A9:A34"/>
    <mergeCell ref="I6:I7"/>
    <mergeCell ref="J6:J7"/>
    <mergeCell ref="A6:A7"/>
    <mergeCell ref="B6:B7"/>
    <mergeCell ref="C6:E6"/>
    <mergeCell ref="F6:F7"/>
    <mergeCell ref="G6:G7"/>
    <mergeCell ref="H6:H7"/>
  </mergeCells>
  <printOptions horizontalCentered="1"/>
  <pageMargins left="0.23622047244094491" right="0.23622047244094491" top="0.15748031496062992" bottom="0.61" header="0" footer="0"/>
  <pageSetup firstPageNumber="13" orientation="landscape" useFirstPageNumber="1" r:id="rId1"/>
  <headerFooter alignWithMargins="0">
    <oddFooter>&amp;C&amp;P</oddFooter>
  </headerFooter>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1"/>
  <sheetViews>
    <sheetView topLeftCell="A6" zoomScale="115" zoomScaleNormal="115" workbookViewId="0">
      <pane ySplit="2" topLeftCell="A32" activePane="bottomLeft" state="frozen"/>
      <selection activeCell="J67" sqref="J67"/>
      <selection pane="bottomLeft" activeCell="B51" sqref="B51"/>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3" s="10" customFormat="1" ht="12.75" x14ac:dyDescent="0.2">
      <c r="A1"/>
    </row>
    <row r="2" spans="1:13" s="10" customFormat="1" ht="16.5" x14ac:dyDescent="0.25">
      <c r="E2" s="48"/>
      <c r="F2" s="48"/>
      <c r="G2" s="48"/>
      <c r="H2" s="48"/>
      <c r="I2" s="48"/>
      <c r="J2" s="49" t="s">
        <v>0</v>
      </c>
    </row>
    <row r="3" spans="1:13" s="10" customFormat="1" ht="19.5" x14ac:dyDescent="0.3">
      <c r="J3" s="50" t="s">
        <v>1</v>
      </c>
    </row>
    <row r="4" spans="1:13" s="10" customFormat="1" ht="21.75" x14ac:dyDescent="0.3">
      <c r="J4" s="51" t="s">
        <v>2</v>
      </c>
    </row>
    <row r="5" spans="1:13" s="10" customFormat="1" ht="10.5" customHeight="1" x14ac:dyDescent="0.2"/>
    <row r="6" spans="1:13" ht="17.25" customHeight="1" x14ac:dyDescent="0.15">
      <c r="A6" s="148" t="s">
        <v>3</v>
      </c>
      <c r="B6" s="148" t="s">
        <v>4</v>
      </c>
      <c r="C6" s="148" t="s">
        <v>5</v>
      </c>
      <c r="D6" s="148"/>
      <c r="E6" s="148"/>
      <c r="F6" s="148" t="s">
        <v>6</v>
      </c>
      <c r="G6" s="148" t="s">
        <v>7</v>
      </c>
      <c r="H6" s="148" t="s">
        <v>8</v>
      </c>
      <c r="I6" s="148" t="s">
        <v>9</v>
      </c>
      <c r="J6" s="148" t="s">
        <v>10</v>
      </c>
      <c r="K6" s="36"/>
      <c r="L6" s="36"/>
      <c r="M6" s="36"/>
    </row>
    <row r="7" spans="1:13" ht="9" customHeight="1" x14ac:dyDescent="0.15">
      <c r="A7" s="149"/>
      <c r="B7" s="149"/>
      <c r="C7" s="107" t="s">
        <v>11</v>
      </c>
      <c r="D7" s="107" t="s">
        <v>12</v>
      </c>
      <c r="E7" s="107" t="s">
        <v>13</v>
      </c>
      <c r="F7" s="148"/>
      <c r="G7" s="148"/>
      <c r="H7" s="148"/>
      <c r="I7" s="148"/>
      <c r="J7" s="148"/>
      <c r="K7" s="36"/>
      <c r="L7" s="36"/>
      <c r="M7" s="36"/>
    </row>
    <row r="8" spans="1:13" ht="3" customHeight="1" x14ac:dyDescent="0.15">
      <c r="A8" s="39"/>
      <c r="B8" s="36"/>
      <c r="C8" s="36"/>
      <c r="D8" s="36"/>
      <c r="E8" s="36"/>
      <c r="F8" s="36"/>
      <c r="G8" s="36"/>
      <c r="H8" s="36"/>
      <c r="I8" s="36"/>
      <c r="K8" s="36"/>
      <c r="L8" s="36"/>
      <c r="M8" s="36"/>
    </row>
    <row r="9" spans="1:13" ht="67.5" customHeight="1" x14ac:dyDescent="0.15">
      <c r="A9" s="143">
        <v>2020</v>
      </c>
      <c r="B9" s="98" t="s">
        <v>218</v>
      </c>
      <c r="C9" s="9"/>
      <c r="D9" s="9" t="s">
        <v>15</v>
      </c>
      <c r="E9" s="16"/>
      <c r="F9" s="27">
        <v>14</v>
      </c>
      <c r="G9" s="27">
        <v>17</v>
      </c>
      <c r="H9" s="27"/>
      <c r="I9" s="27">
        <v>5</v>
      </c>
      <c r="J9" s="15" t="s">
        <v>297</v>
      </c>
      <c r="K9" s="36"/>
      <c r="L9" s="36"/>
      <c r="M9" s="36"/>
    </row>
    <row r="10" spans="1:13" ht="45" customHeight="1" x14ac:dyDescent="0.15">
      <c r="A10" s="144"/>
      <c r="B10" s="98" t="s">
        <v>218</v>
      </c>
      <c r="C10" s="9"/>
      <c r="D10" s="9" t="s">
        <v>15</v>
      </c>
      <c r="E10" s="16"/>
      <c r="F10" s="27">
        <v>4</v>
      </c>
      <c r="G10" s="27"/>
      <c r="H10" s="27"/>
      <c r="I10" s="27"/>
      <c r="J10" s="15" t="s">
        <v>298</v>
      </c>
      <c r="K10" s="79"/>
      <c r="L10" s="79"/>
      <c r="M10" s="79"/>
    </row>
    <row r="11" spans="1:13" ht="27.75" customHeight="1" x14ac:dyDescent="0.15">
      <c r="A11" s="144"/>
      <c r="B11" s="98" t="s">
        <v>268</v>
      </c>
      <c r="C11" s="9"/>
      <c r="D11" s="9" t="s">
        <v>15</v>
      </c>
      <c r="E11" s="16"/>
      <c r="F11" s="27">
        <v>4</v>
      </c>
      <c r="G11" s="27"/>
      <c r="H11" s="27"/>
      <c r="I11" s="27"/>
      <c r="J11" s="15" t="s">
        <v>299</v>
      </c>
      <c r="K11" s="79"/>
      <c r="L11" s="79"/>
      <c r="M11" s="79"/>
    </row>
    <row r="12" spans="1:13" ht="21" customHeight="1" x14ac:dyDescent="0.15">
      <c r="A12" s="144"/>
      <c r="B12" s="98" t="s">
        <v>268</v>
      </c>
      <c r="C12" s="9"/>
      <c r="D12" s="9" t="s">
        <v>15</v>
      </c>
      <c r="E12" s="16"/>
      <c r="F12" s="27">
        <v>1</v>
      </c>
      <c r="G12" s="27"/>
      <c r="H12" s="27"/>
      <c r="I12" s="27"/>
      <c r="J12" s="15" t="s">
        <v>300</v>
      </c>
      <c r="K12" s="79"/>
      <c r="L12" s="79"/>
      <c r="M12" s="79"/>
    </row>
    <row r="13" spans="1:13" ht="21.75" customHeight="1" x14ac:dyDescent="0.15">
      <c r="A13" s="144"/>
      <c r="B13" s="98" t="s">
        <v>301</v>
      </c>
      <c r="C13" s="9" t="s">
        <v>15</v>
      </c>
      <c r="D13" s="9"/>
      <c r="E13" s="16"/>
      <c r="F13" s="27">
        <v>20</v>
      </c>
      <c r="G13" s="27">
        <v>19</v>
      </c>
      <c r="H13" s="27"/>
      <c r="I13" s="27">
        <v>10</v>
      </c>
      <c r="J13" s="15" t="s">
        <v>302</v>
      </c>
      <c r="K13" s="79"/>
      <c r="L13" s="79"/>
      <c r="M13" s="79"/>
    </row>
    <row r="14" spans="1:13" ht="11.45" customHeight="1" x14ac:dyDescent="0.15">
      <c r="A14" s="144"/>
      <c r="B14" s="98" t="s">
        <v>303</v>
      </c>
      <c r="C14" s="9"/>
      <c r="D14" s="9" t="s">
        <v>15</v>
      </c>
      <c r="E14" s="16"/>
      <c r="F14" s="27">
        <v>1</v>
      </c>
      <c r="G14" s="27"/>
      <c r="H14" s="27"/>
      <c r="I14" s="27"/>
      <c r="J14" s="15"/>
      <c r="K14" s="79"/>
      <c r="L14" s="79"/>
      <c r="M14" s="79"/>
    </row>
    <row r="15" spans="1:13" ht="11.45" customHeight="1" x14ac:dyDescent="0.15">
      <c r="A15" s="144"/>
      <c r="B15" s="98" t="s">
        <v>303</v>
      </c>
      <c r="C15" s="9"/>
      <c r="D15" s="9" t="s">
        <v>15</v>
      </c>
      <c r="E15" s="16"/>
      <c r="F15" s="27">
        <v>2</v>
      </c>
      <c r="G15" s="27"/>
      <c r="H15" s="27"/>
      <c r="I15" s="27">
        <v>1</v>
      </c>
      <c r="J15" s="15"/>
      <c r="K15" s="79"/>
      <c r="L15" s="79"/>
      <c r="M15" s="79"/>
    </row>
    <row r="16" spans="1:13" ht="11.45" customHeight="1" x14ac:dyDescent="0.15">
      <c r="A16" s="144"/>
      <c r="B16" s="98" t="s">
        <v>79</v>
      </c>
      <c r="C16" s="9"/>
      <c r="D16" s="9" t="s">
        <v>15</v>
      </c>
      <c r="E16" s="16"/>
      <c r="F16" s="27">
        <v>1</v>
      </c>
      <c r="G16" s="27"/>
      <c r="H16" s="27"/>
      <c r="I16" s="27"/>
      <c r="J16" s="15"/>
      <c r="K16" s="79"/>
      <c r="L16" s="79"/>
      <c r="M16" s="79"/>
    </row>
    <row r="17" spans="1:13" ht="11.45" customHeight="1" x14ac:dyDescent="0.15">
      <c r="A17" s="144"/>
      <c r="B17" s="98" t="s">
        <v>144</v>
      </c>
      <c r="C17" s="9"/>
      <c r="D17" s="9" t="s">
        <v>15</v>
      </c>
      <c r="E17" s="16"/>
      <c r="F17" s="27">
        <v>6</v>
      </c>
      <c r="G17" s="27"/>
      <c r="H17" s="27"/>
      <c r="I17" s="27"/>
      <c r="J17" s="15"/>
      <c r="K17" s="79"/>
      <c r="L17" s="79"/>
      <c r="M17" s="79"/>
    </row>
    <row r="18" spans="1:13" ht="19.149999999999999" customHeight="1" x14ac:dyDescent="0.15">
      <c r="A18" s="144"/>
      <c r="B18" s="98" t="s">
        <v>304</v>
      </c>
      <c r="C18" s="9"/>
      <c r="D18" s="9" t="s">
        <v>15</v>
      </c>
      <c r="E18" s="16"/>
      <c r="F18" s="27">
        <v>7</v>
      </c>
      <c r="G18" s="27"/>
      <c r="H18" s="27"/>
      <c r="I18" s="27">
        <v>5</v>
      </c>
      <c r="J18" s="15" t="s">
        <v>305</v>
      </c>
      <c r="K18" s="79"/>
      <c r="L18" s="79"/>
      <c r="M18" s="79"/>
    </row>
    <row r="19" spans="1:13" ht="11.45" customHeight="1" x14ac:dyDescent="0.15">
      <c r="A19" s="144"/>
      <c r="B19" s="98" t="s">
        <v>237</v>
      </c>
      <c r="C19" s="9"/>
      <c r="D19" s="9" t="s">
        <v>15</v>
      </c>
      <c r="E19" s="16"/>
      <c r="F19" s="27">
        <v>22</v>
      </c>
      <c r="G19" s="27">
        <v>15</v>
      </c>
      <c r="H19" s="27"/>
      <c r="I19" s="27">
        <v>11</v>
      </c>
      <c r="J19" s="15"/>
      <c r="K19" s="79"/>
      <c r="L19" s="79"/>
      <c r="M19" s="79"/>
    </row>
    <row r="20" spans="1:13" ht="11.45" customHeight="1" x14ac:dyDescent="0.15">
      <c r="A20" s="144"/>
      <c r="B20" s="98" t="s">
        <v>306</v>
      </c>
      <c r="C20" s="9"/>
      <c r="D20" s="9" t="s">
        <v>15</v>
      </c>
      <c r="E20" s="16"/>
      <c r="F20" s="27">
        <v>3</v>
      </c>
      <c r="G20" s="27"/>
      <c r="H20" s="27"/>
      <c r="I20" s="27">
        <v>5</v>
      </c>
      <c r="J20" s="15"/>
      <c r="K20" s="79"/>
      <c r="L20" s="79"/>
      <c r="M20" s="79"/>
    </row>
    <row r="21" spans="1:13" ht="28.5" customHeight="1" x14ac:dyDescent="0.15">
      <c r="A21" s="144"/>
      <c r="B21" s="98" t="s">
        <v>307</v>
      </c>
      <c r="C21" s="9"/>
      <c r="D21" s="9" t="s">
        <v>15</v>
      </c>
      <c r="E21" s="16"/>
      <c r="F21" s="27">
        <v>18</v>
      </c>
      <c r="G21" s="27">
        <v>2</v>
      </c>
      <c r="H21" s="27"/>
      <c r="I21" s="27">
        <v>2</v>
      </c>
      <c r="J21" s="15" t="s">
        <v>308</v>
      </c>
      <c r="K21" s="79"/>
      <c r="L21" s="79"/>
      <c r="M21" s="79"/>
    </row>
    <row r="22" spans="1:13" ht="37.5" customHeight="1" x14ac:dyDescent="0.15">
      <c r="A22" s="144"/>
      <c r="B22" s="98" t="s">
        <v>245</v>
      </c>
      <c r="C22" s="9" t="s">
        <v>15</v>
      </c>
      <c r="D22" s="9"/>
      <c r="E22" s="16"/>
      <c r="F22" s="27">
        <v>12</v>
      </c>
      <c r="G22" s="27">
        <v>1</v>
      </c>
      <c r="H22" s="27"/>
      <c r="I22" s="27">
        <v>3</v>
      </c>
      <c r="J22" s="15" t="s">
        <v>309</v>
      </c>
      <c r="K22" s="79"/>
      <c r="L22" s="79"/>
      <c r="M22" s="79"/>
    </row>
    <row r="23" spans="1:13" ht="28.5" customHeight="1" x14ac:dyDescent="0.15">
      <c r="A23" s="144"/>
      <c r="B23" s="98" t="s">
        <v>310</v>
      </c>
      <c r="C23" s="9"/>
      <c r="D23" s="9" t="s">
        <v>15</v>
      </c>
      <c r="E23" s="16"/>
      <c r="F23" s="27"/>
      <c r="G23" s="27"/>
      <c r="H23" s="27"/>
      <c r="I23" s="27"/>
      <c r="J23" s="15" t="s">
        <v>311</v>
      </c>
      <c r="K23" s="79"/>
      <c r="L23" s="79"/>
      <c r="M23" s="79"/>
    </row>
    <row r="24" spans="1:13" ht="81.75" customHeight="1" x14ac:dyDescent="0.15">
      <c r="A24" s="144"/>
      <c r="B24" s="98" t="s">
        <v>312</v>
      </c>
      <c r="C24" s="9"/>
      <c r="D24" s="9" t="s">
        <v>15</v>
      </c>
      <c r="E24" s="16"/>
      <c r="F24" s="27">
        <v>17</v>
      </c>
      <c r="G24" s="27"/>
      <c r="H24" s="27"/>
      <c r="I24" s="27">
        <v>5</v>
      </c>
      <c r="J24" s="15" t="s">
        <v>313</v>
      </c>
      <c r="K24" s="79"/>
      <c r="L24" s="79"/>
      <c r="M24" s="79"/>
    </row>
    <row r="25" spans="1:13" ht="11.45" customHeight="1" x14ac:dyDescent="0.15">
      <c r="A25" s="145"/>
      <c r="B25" s="14" t="s">
        <v>314</v>
      </c>
      <c r="C25" s="9"/>
      <c r="D25" s="9" t="s">
        <v>15</v>
      </c>
      <c r="E25" s="9"/>
      <c r="F25" s="27">
        <v>5</v>
      </c>
      <c r="G25" s="27">
        <v>1</v>
      </c>
      <c r="H25" s="27"/>
      <c r="I25" s="27"/>
      <c r="J25" s="15"/>
      <c r="K25" s="79"/>
      <c r="L25" s="79"/>
      <c r="M25" s="79"/>
    </row>
    <row r="26" spans="1:13" ht="25.5" customHeight="1" x14ac:dyDescent="0.15">
      <c r="A26" s="143">
        <v>2020</v>
      </c>
      <c r="B26" s="98" t="s">
        <v>315</v>
      </c>
      <c r="C26" s="9"/>
      <c r="D26" s="9" t="s">
        <v>15</v>
      </c>
      <c r="E26" s="16"/>
      <c r="F26" s="27">
        <v>11</v>
      </c>
      <c r="G26" s="27">
        <v>10</v>
      </c>
      <c r="H26" s="27">
        <v>1</v>
      </c>
      <c r="I26" s="27"/>
      <c r="J26" s="15" t="s">
        <v>316</v>
      </c>
      <c r="K26" s="79"/>
      <c r="L26" s="79"/>
      <c r="M26" s="79"/>
    </row>
    <row r="27" spans="1:13" ht="11.45" customHeight="1" x14ac:dyDescent="0.15">
      <c r="A27" s="144"/>
      <c r="B27" s="98" t="s">
        <v>315</v>
      </c>
      <c r="C27" s="9"/>
      <c r="D27" s="9" t="s">
        <v>15</v>
      </c>
      <c r="E27" s="16"/>
      <c r="F27" s="27">
        <v>1</v>
      </c>
      <c r="G27" s="27"/>
      <c r="H27" s="27"/>
      <c r="I27" s="27"/>
      <c r="J27" s="15"/>
      <c r="K27" s="79"/>
      <c r="L27" s="79"/>
      <c r="M27" s="79"/>
    </row>
    <row r="28" spans="1:13" ht="18.75" customHeight="1" x14ac:dyDescent="0.15">
      <c r="A28" s="144"/>
      <c r="B28" s="98" t="s">
        <v>157</v>
      </c>
      <c r="C28" s="9"/>
      <c r="D28" s="9" t="s">
        <v>15</v>
      </c>
      <c r="E28" s="16"/>
      <c r="F28" s="27">
        <v>21</v>
      </c>
      <c r="G28" s="27"/>
      <c r="H28" s="27"/>
      <c r="I28" s="27">
        <v>3</v>
      </c>
      <c r="J28" s="15" t="s">
        <v>317</v>
      </c>
      <c r="K28" s="79"/>
      <c r="L28" s="79"/>
      <c r="M28" s="79"/>
    </row>
    <row r="29" spans="1:13" ht="11.45" customHeight="1" x14ac:dyDescent="0.15">
      <c r="A29" s="144"/>
      <c r="B29" s="98" t="s">
        <v>157</v>
      </c>
      <c r="C29" s="9"/>
      <c r="D29" s="9" t="s">
        <v>15</v>
      </c>
      <c r="E29" s="16"/>
      <c r="F29" s="27">
        <v>2</v>
      </c>
      <c r="G29" s="27"/>
      <c r="H29" s="27"/>
      <c r="I29" s="27"/>
      <c r="J29" s="15"/>
      <c r="K29" s="79"/>
      <c r="L29" s="79"/>
      <c r="M29" s="79"/>
    </row>
    <row r="30" spans="1:13" ht="11.45" customHeight="1" x14ac:dyDescent="0.15">
      <c r="A30" s="144"/>
      <c r="B30" s="98" t="s">
        <v>318</v>
      </c>
      <c r="C30" s="9"/>
      <c r="D30" s="9" t="s">
        <v>15</v>
      </c>
      <c r="E30" s="16"/>
      <c r="F30" s="27">
        <v>4</v>
      </c>
      <c r="G30" s="27">
        <v>4</v>
      </c>
      <c r="H30" s="27">
        <v>4</v>
      </c>
      <c r="I30" s="27">
        <v>3</v>
      </c>
      <c r="J30" s="15"/>
      <c r="K30" s="79"/>
      <c r="L30" s="79"/>
      <c r="M30" s="79"/>
    </row>
    <row r="31" spans="1:13" ht="11.45" customHeight="1" x14ac:dyDescent="0.15">
      <c r="A31" s="144"/>
      <c r="B31" s="98" t="s">
        <v>318</v>
      </c>
      <c r="C31" s="9"/>
      <c r="D31" s="9" t="s">
        <v>15</v>
      </c>
      <c r="E31" s="16"/>
      <c r="F31" s="27">
        <v>2</v>
      </c>
      <c r="G31" s="27"/>
      <c r="H31" s="27"/>
      <c r="I31" s="27"/>
      <c r="J31" s="15"/>
      <c r="K31" s="79"/>
      <c r="L31" s="79"/>
      <c r="M31" s="79"/>
    </row>
    <row r="32" spans="1:13" ht="20.25" customHeight="1" x14ac:dyDescent="0.15">
      <c r="A32" s="144"/>
      <c r="B32" s="98" t="s">
        <v>250</v>
      </c>
      <c r="C32" s="9"/>
      <c r="D32" s="9" t="s">
        <v>15</v>
      </c>
      <c r="E32" s="16"/>
      <c r="F32" s="27">
        <v>6</v>
      </c>
      <c r="G32" s="27">
        <v>12</v>
      </c>
      <c r="H32" s="27"/>
      <c r="I32" s="27">
        <v>4</v>
      </c>
      <c r="J32" s="15" t="s">
        <v>319</v>
      </c>
      <c r="K32" s="79"/>
      <c r="L32" s="79"/>
      <c r="M32" s="79"/>
    </row>
    <row r="33" spans="1:13" ht="11.45" customHeight="1" x14ac:dyDescent="0.15">
      <c r="A33" s="144"/>
      <c r="B33" s="98" t="s">
        <v>250</v>
      </c>
      <c r="C33" s="9"/>
      <c r="D33" s="9" t="s">
        <v>15</v>
      </c>
      <c r="E33" s="16"/>
      <c r="F33" s="27">
        <v>2</v>
      </c>
      <c r="G33" s="27">
        <v>8</v>
      </c>
      <c r="H33" s="27"/>
      <c r="I33" s="27">
        <v>1</v>
      </c>
      <c r="J33" s="15"/>
      <c r="K33" s="79"/>
      <c r="L33" s="79"/>
      <c r="M33" s="79"/>
    </row>
    <row r="34" spans="1:13" ht="11.45" customHeight="1" x14ac:dyDescent="0.15">
      <c r="A34" s="144"/>
      <c r="B34" s="98" t="s">
        <v>250</v>
      </c>
      <c r="C34" s="9"/>
      <c r="D34" s="9" t="s">
        <v>15</v>
      </c>
      <c r="E34" s="16"/>
      <c r="F34" s="27">
        <v>1</v>
      </c>
      <c r="G34" s="27"/>
      <c r="H34" s="27"/>
      <c r="I34" s="27"/>
      <c r="J34" s="15"/>
      <c r="K34" s="79"/>
      <c r="L34" s="79"/>
      <c r="M34" s="79"/>
    </row>
    <row r="35" spans="1:13" ht="19.5" customHeight="1" x14ac:dyDescent="0.15">
      <c r="A35" s="144"/>
      <c r="B35" s="98" t="s">
        <v>159</v>
      </c>
      <c r="C35" s="9"/>
      <c r="D35" s="9" t="s">
        <v>15</v>
      </c>
      <c r="E35" s="16"/>
      <c r="F35" s="27"/>
      <c r="G35" s="27"/>
      <c r="H35" s="27"/>
      <c r="I35" s="27"/>
      <c r="J35" s="15" t="s">
        <v>320</v>
      </c>
      <c r="K35" s="79"/>
      <c r="L35" s="79"/>
      <c r="M35" s="79"/>
    </row>
    <row r="36" spans="1:13" ht="11.45" customHeight="1" x14ac:dyDescent="0.15">
      <c r="A36" s="144"/>
      <c r="B36" s="98" t="s">
        <v>159</v>
      </c>
      <c r="C36" s="9"/>
      <c r="D36" s="9" t="s">
        <v>15</v>
      </c>
      <c r="E36" s="16"/>
      <c r="F36" s="27">
        <v>4</v>
      </c>
      <c r="G36" s="27"/>
      <c r="H36" s="27"/>
      <c r="I36" s="27"/>
      <c r="J36" s="15"/>
      <c r="K36" s="79"/>
      <c r="L36" s="79"/>
      <c r="M36" s="79"/>
    </row>
    <row r="37" spans="1:13" ht="11.45" customHeight="1" x14ac:dyDescent="0.15">
      <c r="A37" s="144"/>
      <c r="B37" s="98" t="s">
        <v>159</v>
      </c>
      <c r="C37" s="9"/>
      <c r="D37" s="9" t="s">
        <v>15</v>
      </c>
      <c r="E37" s="16"/>
      <c r="F37" s="27">
        <v>2</v>
      </c>
      <c r="G37" s="27"/>
      <c r="H37" s="27"/>
      <c r="I37" s="27">
        <v>1</v>
      </c>
      <c r="J37" s="15"/>
      <c r="K37" s="79"/>
      <c r="L37" s="79"/>
      <c r="M37" s="79"/>
    </row>
    <row r="38" spans="1:13" ht="11.45" customHeight="1" x14ac:dyDescent="0.15">
      <c r="A38" s="144"/>
      <c r="B38" s="98" t="s">
        <v>321</v>
      </c>
      <c r="C38" s="9"/>
      <c r="D38" s="9" t="s">
        <v>15</v>
      </c>
      <c r="E38" s="16"/>
      <c r="F38" s="27">
        <v>1</v>
      </c>
      <c r="G38" s="27">
        <v>2</v>
      </c>
      <c r="H38" s="27"/>
      <c r="I38" s="27"/>
      <c r="J38" s="15"/>
      <c r="K38" s="36"/>
      <c r="L38" s="36"/>
      <c r="M38" s="36"/>
    </row>
    <row r="39" spans="1:13" ht="11.45" customHeight="1" x14ac:dyDescent="0.15">
      <c r="A39" s="144"/>
      <c r="B39" s="98" t="s">
        <v>289</v>
      </c>
      <c r="C39" s="9"/>
      <c r="D39" s="9" t="s">
        <v>15</v>
      </c>
      <c r="E39" s="16"/>
      <c r="F39" s="27">
        <v>2</v>
      </c>
      <c r="G39" s="27"/>
      <c r="H39" s="27"/>
      <c r="I39" s="27"/>
      <c r="J39" s="15"/>
      <c r="K39" s="36"/>
      <c r="L39" s="36"/>
      <c r="M39" s="36"/>
    </row>
    <row r="40" spans="1:13" ht="20.25" customHeight="1" x14ac:dyDescent="0.15">
      <c r="A40" s="144"/>
      <c r="B40" s="98" t="s">
        <v>40</v>
      </c>
      <c r="C40" s="9" t="s">
        <v>15</v>
      </c>
      <c r="D40" s="9"/>
      <c r="E40" s="16"/>
      <c r="F40" s="27">
        <v>18</v>
      </c>
      <c r="G40" s="27">
        <v>1</v>
      </c>
      <c r="H40" s="27"/>
      <c r="I40" s="27">
        <v>14</v>
      </c>
      <c r="J40" s="15" t="s">
        <v>322</v>
      </c>
      <c r="K40" s="36"/>
      <c r="L40" s="36"/>
      <c r="M40" s="36"/>
    </row>
    <row r="41" spans="1:13" ht="11.45" customHeight="1" x14ac:dyDescent="0.15">
      <c r="A41" s="144"/>
      <c r="B41" s="98" t="s">
        <v>41</v>
      </c>
      <c r="C41" s="9"/>
      <c r="D41" s="9" t="s">
        <v>15</v>
      </c>
      <c r="E41" s="16"/>
      <c r="F41" s="27">
        <v>1</v>
      </c>
      <c r="G41" s="27">
        <v>195</v>
      </c>
      <c r="H41" s="27"/>
      <c r="I41" s="27"/>
      <c r="J41" s="15"/>
      <c r="K41" s="36"/>
      <c r="L41" s="36"/>
      <c r="M41" s="36"/>
    </row>
    <row r="42" spans="1:13" ht="11.45" customHeight="1" x14ac:dyDescent="0.15">
      <c r="A42" s="144"/>
      <c r="B42" s="98" t="s">
        <v>323</v>
      </c>
      <c r="C42" s="9"/>
      <c r="D42" s="9" t="s">
        <v>15</v>
      </c>
      <c r="E42" s="16"/>
      <c r="F42" s="27">
        <v>1</v>
      </c>
      <c r="G42" s="27"/>
      <c r="H42" s="27"/>
      <c r="I42" s="27"/>
      <c r="J42" s="15"/>
      <c r="K42" s="36"/>
      <c r="L42" s="36"/>
      <c r="M42" s="36"/>
    </row>
    <row r="43" spans="1:13" ht="11.45" customHeight="1" x14ac:dyDescent="0.15">
      <c r="A43" s="144"/>
      <c r="B43" s="98" t="s">
        <v>324</v>
      </c>
      <c r="C43" s="9"/>
      <c r="D43" s="9" t="s">
        <v>15</v>
      </c>
      <c r="E43" s="16"/>
      <c r="F43" s="27">
        <v>1</v>
      </c>
      <c r="G43" s="27">
        <v>2</v>
      </c>
      <c r="H43" s="27"/>
      <c r="I43" s="27"/>
      <c r="J43" s="15"/>
      <c r="K43" s="36"/>
      <c r="L43" s="36"/>
      <c r="M43" s="36"/>
    </row>
    <row r="44" spans="1:13" ht="11.45" customHeight="1" x14ac:dyDescent="0.15">
      <c r="A44" s="144"/>
      <c r="B44" s="98" t="s">
        <v>325</v>
      </c>
      <c r="C44" s="9" t="s">
        <v>15</v>
      </c>
      <c r="D44" s="9"/>
      <c r="E44" s="16"/>
      <c r="F44" s="27">
        <v>30</v>
      </c>
      <c r="G44" s="27">
        <v>14</v>
      </c>
      <c r="H44" s="27"/>
      <c r="I44" s="27">
        <v>9</v>
      </c>
      <c r="J44" s="15" t="s">
        <v>326</v>
      </c>
      <c r="K44" s="36"/>
      <c r="L44" s="36"/>
      <c r="M44" s="36"/>
    </row>
    <row r="45" spans="1:13" ht="11.45" customHeight="1" x14ac:dyDescent="0.15">
      <c r="A45" s="144"/>
      <c r="B45" s="98" t="s">
        <v>112</v>
      </c>
      <c r="C45" s="9"/>
      <c r="D45" s="9" t="s">
        <v>15</v>
      </c>
      <c r="E45" s="16"/>
      <c r="F45" s="27">
        <v>9</v>
      </c>
      <c r="G45" s="27">
        <v>3</v>
      </c>
      <c r="H45" s="27">
        <v>1</v>
      </c>
      <c r="I45" s="27">
        <v>3</v>
      </c>
      <c r="J45" s="15"/>
      <c r="K45" s="36"/>
      <c r="L45" s="36"/>
      <c r="M45" s="36"/>
    </row>
    <row r="46" spans="1:13" ht="11.45" customHeight="1" x14ac:dyDescent="0.15">
      <c r="A46" s="144"/>
      <c r="B46" s="98" t="s">
        <v>112</v>
      </c>
      <c r="C46" s="9"/>
      <c r="D46" s="9" t="s">
        <v>15</v>
      </c>
      <c r="E46" s="16"/>
      <c r="F46" s="27">
        <v>1</v>
      </c>
      <c r="G46" s="27"/>
      <c r="H46" s="27"/>
      <c r="I46" s="27"/>
      <c r="J46" s="15"/>
      <c r="K46" s="36"/>
      <c r="L46" s="36"/>
      <c r="M46" s="36"/>
    </row>
    <row r="47" spans="1:13" ht="11.45" customHeight="1" x14ac:dyDescent="0.15">
      <c r="A47" s="144"/>
      <c r="B47" s="98" t="s">
        <v>327</v>
      </c>
      <c r="C47" s="9"/>
      <c r="D47" s="9" t="s">
        <v>15</v>
      </c>
      <c r="E47" s="16"/>
      <c r="F47" s="27">
        <v>5</v>
      </c>
      <c r="G47" s="27">
        <v>1</v>
      </c>
      <c r="H47" s="27"/>
      <c r="I47" s="27">
        <v>5</v>
      </c>
      <c r="J47" s="15"/>
      <c r="K47" s="36"/>
      <c r="L47" s="36"/>
      <c r="M47" s="36"/>
    </row>
    <row r="48" spans="1:13" ht="11.45" customHeight="1" x14ac:dyDescent="0.15">
      <c r="A48" s="144"/>
      <c r="B48" s="98" t="s">
        <v>327</v>
      </c>
      <c r="C48" s="9"/>
      <c r="D48" s="9" t="s">
        <v>15</v>
      </c>
      <c r="E48" s="16"/>
      <c r="F48" s="27">
        <v>1</v>
      </c>
      <c r="G48" s="27"/>
      <c r="H48" s="27"/>
      <c r="I48" s="27"/>
      <c r="J48" s="15"/>
      <c r="K48" s="36"/>
      <c r="L48" s="36"/>
      <c r="M48" s="36"/>
    </row>
    <row r="49" spans="1:13" ht="19.5" customHeight="1" x14ac:dyDescent="0.15">
      <c r="A49" s="144"/>
      <c r="B49" s="98" t="s">
        <v>53</v>
      </c>
      <c r="C49" s="9" t="s">
        <v>15</v>
      </c>
      <c r="D49" s="9"/>
      <c r="E49" s="16"/>
      <c r="F49" s="27">
        <v>4</v>
      </c>
      <c r="G49" s="27">
        <v>51</v>
      </c>
      <c r="H49" s="27">
        <v>2</v>
      </c>
      <c r="I49" s="27">
        <v>8</v>
      </c>
      <c r="J49" s="15" t="s">
        <v>328</v>
      </c>
      <c r="K49" s="36"/>
      <c r="L49" s="36"/>
      <c r="M49" s="36"/>
    </row>
    <row r="50" spans="1:13" ht="11.1" customHeight="1" x14ac:dyDescent="0.15">
      <c r="A50" s="144"/>
      <c r="B50" s="98" t="s">
        <v>260</v>
      </c>
      <c r="C50" s="9"/>
      <c r="D50" s="9" t="s">
        <v>15</v>
      </c>
      <c r="E50" s="16"/>
      <c r="F50" s="27">
        <v>1</v>
      </c>
      <c r="G50" s="27"/>
      <c r="H50" s="27"/>
      <c r="I50" s="27"/>
      <c r="J50" s="15"/>
      <c r="K50" s="36"/>
      <c r="L50" s="36"/>
      <c r="M50" s="36"/>
    </row>
    <row r="51" spans="1:13" ht="11.1" customHeight="1" x14ac:dyDescent="0.15">
      <c r="A51" s="144"/>
      <c r="B51" s="98" t="s">
        <v>260</v>
      </c>
      <c r="C51" s="9"/>
      <c r="D51" s="9" t="s">
        <v>15</v>
      </c>
      <c r="E51" s="16"/>
      <c r="F51" s="27">
        <v>7</v>
      </c>
      <c r="G51" s="27">
        <v>1</v>
      </c>
      <c r="H51" s="27"/>
      <c r="I51" s="27">
        <v>1</v>
      </c>
      <c r="J51" s="15"/>
      <c r="K51" s="36"/>
      <c r="L51" s="36"/>
      <c r="M51" s="36"/>
    </row>
    <row r="52" spans="1:13" ht="11.1" customHeight="1" x14ac:dyDescent="0.15">
      <c r="A52" s="144"/>
      <c r="B52" s="98" t="s">
        <v>329</v>
      </c>
      <c r="C52" s="9" t="s">
        <v>15</v>
      </c>
      <c r="D52" s="9"/>
      <c r="E52" s="16"/>
      <c r="F52" s="27">
        <v>7</v>
      </c>
      <c r="G52" s="27">
        <v>31</v>
      </c>
      <c r="H52" s="27">
        <v>3</v>
      </c>
      <c r="I52" s="27">
        <v>10</v>
      </c>
      <c r="J52" s="15"/>
      <c r="K52" s="36"/>
      <c r="L52" s="36"/>
      <c r="M52" s="36"/>
    </row>
    <row r="53" spans="1:13" ht="11.1" customHeight="1" x14ac:dyDescent="0.15">
      <c r="A53" s="144"/>
      <c r="B53" s="98" t="s">
        <v>329</v>
      </c>
      <c r="C53" s="9"/>
      <c r="D53" s="9" t="s">
        <v>15</v>
      </c>
      <c r="E53" s="16"/>
      <c r="F53" s="27">
        <v>1</v>
      </c>
      <c r="G53" s="27">
        <v>4</v>
      </c>
      <c r="H53" s="27"/>
      <c r="I53" s="27">
        <v>1</v>
      </c>
      <c r="J53" s="15"/>
      <c r="K53" s="36"/>
      <c r="L53" s="36"/>
      <c r="M53" s="36"/>
    </row>
    <row r="54" spans="1:13" ht="17.25" customHeight="1" x14ac:dyDescent="0.15">
      <c r="A54" s="144"/>
      <c r="B54" s="98" t="s">
        <v>169</v>
      </c>
      <c r="C54" s="9"/>
      <c r="D54" s="9" t="s">
        <v>15</v>
      </c>
      <c r="E54" s="16"/>
      <c r="F54" s="27">
        <v>5</v>
      </c>
      <c r="G54" s="27">
        <v>8</v>
      </c>
      <c r="H54" s="27"/>
      <c r="I54" s="27">
        <v>5</v>
      </c>
      <c r="J54" s="15" t="s">
        <v>330</v>
      </c>
      <c r="K54" s="92"/>
      <c r="L54" s="92"/>
      <c r="M54" s="36"/>
    </row>
    <row r="55" spans="1:13" ht="42.75" customHeight="1" x14ac:dyDescent="0.15">
      <c r="A55" s="145"/>
      <c r="B55" s="98" t="s">
        <v>169</v>
      </c>
      <c r="C55" s="9"/>
      <c r="D55" s="9" t="s">
        <v>15</v>
      </c>
      <c r="E55" s="16"/>
      <c r="F55" s="27">
        <v>2</v>
      </c>
      <c r="G55" s="27"/>
      <c r="H55" s="27"/>
      <c r="I55" s="27"/>
      <c r="J55" s="15" t="s">
        <v>331</v>
      </c>
      <c r="K55" s="92"/>
      <c r="L55" s="92"/>
      <c r="M55" s="36"/>
    </row>
    <row r="56" spans="1:13" ht="3" customHeight="1" x14ac:dyDescent="0.15">
      <c r="A56" s="40"/>
      <c r="B56" s="32"/>
      <c r="C56" s="32"/>
      <c r="D56" s="33"/>
      <c r="E56" s="33"/>
      <c r="F56" s="34"/>
      <c r="G56" s="34"/>
      <c r="H56" s="34"/>
      <c r="I56" s="34"/>
      <c r="J56" s="35"/>
      <c r="K56" s="92"/>
      <c r="L56" s="92"/>
      <c r="M56" s="36"/>
    </row>
    <row r="57" spans="1:13" s="13" customFormat="1" ht="25.15" customHeight="1" x14ac:dyDescent="0.15">
      <c r="A57" s="37" t="s">
        <v>60</v>
      </c>
      <c r="B57" s="38">
        <f>SUM(C57:E57)</f>
        <v>47</v>
      </c>
      <c r="C57" s="37">
        <f>COUNTIF(C9:C55,"X")</f>
        <v>6</v>
      </c>
      <c r="D57" s="37">
        <f>COUNTIF(D9:D55,"X")</f>
        <v>41</v>
      </c>
      <c r="E57" s="37">
        <f>COUNTIF(E9:E55,"X")</f>
        <v>0</v>
      </c>
      <c r="F57" s="103">
        <f>SUM(F9:F55)</f>
        <v>290</v>
      </c>
      <c r="G57" s="37">
        <f>SUM(G9:G55)</f>
        <v>402</v>
      </c>
      <c r="H57" s="103">
        <f>SUM(H9:H55)</f>
        <v>11</v>
      </c>
      <c r="I57" s="37">
        <f>SUM(I9:I55)</f>
        <v>115</v>
      </c>
      <c r="J57" s="82" t="s">
        <v>332</v>
      </c>
      <c r="K57" s="96">
        <f>SUM(F57:H57)</f>
        <v>703</v>
      </c>
      <c r="L57" s="101"/>
    </row>
    <row r="58" spans="1:13" ht="3" customHeight="1" x14ac:dyDescent="0.15">
      <c r="A58" s="36"/>
      <c r="B58" s="36"/>
      <c r="C58" s="36"/>
      <c r="D58" s="36"/>
      <c r="E58" s="36"/>
      <c r="F58" s="36"/>
      <c r="G58" s="36"/>
      <c r="H58" s="36"/>
      <c r="I58" s="36"/>
      <c r="K58" s="73"/>
      <c r="L58" s="92"/>
      <c r="M58" s="36"/>
    </row>
    <row r="59" spans="1:13" s="13" customFormat="1" ht="11.45" customHeight="1" x14ac:dyDescent="0.15">
      <c r="A59" s="55" t="s">
        <v>62</v>
      </c>
      <c r="B59" s="56">
        <f>F59+G59+H59</f>
        <v>1</v>
      </c>
      <c r="C59" s="83"/>
      <c r="D59" s="83"/>
      <c r="E59" s="83"/>
      <c r="F59" s="57">
        <f>F57/K57</f>
        <v>0.41251778093883357</v>
      </c>
      <c r="G59" s="57">
        <f>G57/K57</f>
        <v>0.57183499288762452</v>
      </c>
      <c r="H59" s="57">
        <f>+H57/K57</f>
        <v>1.5647226173541962E-2</v>
      </c>
      <c r="I59" s="85"/>
      <c r="J59" s="101"/>
      <c r="K59" s="74">
        <f>SUM(F59:I59)</f>
        <v>1</v>
      </c>
      <c r="L59" s="101"/>
    </row>
    <row r="60" spans="1:13" x14ac:dyDescent="0.15">
      <c r="A60" s="36"/>
      <c r="B60" s="36"/>
      <c r="C60" s="36"/>
      <c r="D60" s="36"/>
      <c r="E60" s="36"/>
      <c r="F60" s="36"/>
      <c r="G60" s="36"/>
      <c r="H60" s="84"/>
      <c r="I60" s="36"/>
      <c r="J60" s="102"/>
      <c r="K60" s="96">
        <f>+F57+G57+H57</f>
        <v>703</v>
      </c>
      <c r="L60" s="92"/>
      <c r="M60" s="36"/>
    </row>
    <row r="61" spans="1:13" x14ac:dyDescent="0.15">
      <c r="A61" s="36"/>
      <c r="B61" s="36"/>
      <c r="C61" s="36"/>
      <c r="D61" s="36"/>
      <c r="E61" s="36"/>
      <c r="F61" s="36"/>
      <c r="G61" s="36"/>
      <c r="H61" s="36"/>
      <c r="I61" s="36"/>
      <c r="K61" s="79"/>
      <c r="L61" s="92"/>
      <c r="M61" s="36"/>
    </row>
    <row r="62" spans="1:13" x14ac:dyDescent="0.15">
      <c r="A62" s="36"/>
      <c r="B62" s="36"/>
      <c r="C62" s="36"/>
      <c r="D62" s="36"/>
      <c r="E62" s="36"/>
      <c r="F62" s="36"/>
      <c r="G62" s="36"/>
      <c r="H62" s="36"/>
      <c r="I62" s="36"/>
      <c r="K62" s="92"/>
      <c r="L62" s="92"/>
      <c r="M62" s="36"/>
    </row>
    <row r="63" spans="1:13" x14ac:dyDescent="0.15">
      <c r="A63" s="36"/>
      <c r="B63" s="36"/>
      <c r="C63" s="36"/>
      <c r="D63" s="36"/>
      <c r="E63" s="36"/>
      <c r="F63" s="36"/>
      <c r="G63" s="36"/>
      <c r="H63" s="36"/>
      <c r="I63" s="36"/>
      <c r="K63" s="92"/>
      <c r="L63" s="92"/>
      <c r="M63" s="36"/>
    </row>
    <row r="64" spans="1:13" x14ac:dyDescent="0.15">
      <c r="A64" s="36"/>
      <c r="B64" s="36"/>
      <c r="C64" s="36"/>
      <c r="D64" s="36"/>
      <c r="E64" s="36"/>
      <c r="F64" s="36"/>
      <c r="G64" s="36"/>
      <c r="H64" s="36"/>
      <c r="I64" s="36"/>
      <c r="K64" s="92"/>
      <c r="L64" s="92"/>
      <c r="M64" s="36"/>
    </row>
    <row r="65" spans="11:13" x14ac:dyDescent="0.15">
      <c r="K65" s="92"/>
      <c r="L65" s="92"/>
      <c r="M65" s="36"/>
    </row>
    <row r="66" spans="11:13" x14ac:dyDescent="0.15">
      <c r="K66" s="36"/>
      <c r="L66" s="36"/>
      <c r="M66" s="36"/>
    </row>
    <row r="67" spans="11:13" x14ac:dyDescent="0.15">
      <c r="K67" s="36"/>
      <c r="L67" s="36"/>
      <c r="M67" s="36"/>
    </row>
    <row r="68" spans="11:13" x14ac:dyDescent="0.15">
      <c r="K68" s="36"/>
      <c r="L68" s="36"/>
      <c r="M68" s="36"/>
    </row>
    <row r="69" spans="11:13" x14ac:dyDescent="0.15">
      <c r="K69" s="36"/>
      <c r="L69" s="36"/>
      <c r="M69" s="36"/>
    </row>
    <row r="70" spans="11:13" x14ac:dyDescent="0.15">
      <c r="K70" s="36"/>
      <c r="L70" s="36"/>
      <c r="M70" s="36"/>
    </row>
    <row r="71" spans="11:13" x14ac:dyDescent="0.15">
      <c r="K71" s="36"/>
      <c r="L71" s="36"/>
      <c r="M71" s="36"/>
    </row>
  </sheetData>
  <mergeCells count="10">
    <mergeCell ref="A9:A25"/>
    <mergeCell ref="A26:A55"/>
    <mergeCell ref="I6:I7"/>
    <mergeCell ref="J6:J7"/>
    <mergeCell ref="A6:A7"/>
    <mergeCell ref="B6:B7"/>
    <mergeCell ref="C6:E6"/>
    <mergeCell ref="F6:F7"/>
    <mergeCell ref="G6:G7"/>
    <mergeCell ref="H6:H7"/>
  </mergeCells>
  <printOptions horizontalCentered="1"/>
  <pageMargins left="0.23622047244094491" right="0.23622047244094491" top="0.15748031496062992" bottom="0.44" header="0" footer="0"/>
  <pageSetup firstPageNumber="15" orientation="landscape" useFirstPageNumber="1" r:id="rId1"/>
  <headerFooter alignWithMargins="0">
    <oddFooter>&amp;C&amp;P</oddFooter>
  </headerFooter>
  <rowBreaks count="1" manualBreakCount="1">
    <brk id="2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1"/>
  <sheetViews>
    <sheetView topLeftCell="A6" zoomScale="115" zoomScaleNormal="115" workbookViewId="0">
      <pane ySplit="2" topLeftCell="A66" activePane="bottomLeft" state="frozen"/>
      <selection activeCell="J67" sqref="J67"/>
      <selection pane="bottomLeft" activeCell="J71" sqref="J71"/>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3" s="10" customFormat="1" ht="12.75" x14ac:dyDescent="0.2">
      <c r="A1"/>
    </row>
    <row r="2" spans="1:13" s="10" customFormat="1" ht="16.5" x14ac:dyDescent="0.25">
      <c r="E2" s="48"/>
      <c r="F2" s="48"/>
      <c r="G2" s="48"/>
      <c r="H2" s="48"/>
      <c r="I2" s="48"/>
      <c r="J2" s="49" t="s">
        <v>0</v>
      </c>
    </row>
    <row r="3" spans="1:13" s="10" customFormat="1" ht="19.5" x14ac:dyDescent="0.3">
      <c r="J3" s="50" t="s">
        <v>1</v>
      </c>
    </row>
    <row r="4" spans="1:13" s="10" customFormat="1" ht="21.75" x14ac:dyDescent="0.3">
      <c r="J4" s="51" t="s">
        <v>2</v>
      </c>
    </row>
    <row r="5" spans="1:13" s="10" customFormat="1" ht="10.5" customHeight="1" x14ac:dyDescent="0.2"/>
    <row r="6" spans="1:13" ht="17.25" customHeight="1" x14ac:dyDescent="0.15">
      <c r="A6" s="148" t="s">
        <v>3</v>
      </c>
      <c r="B6" s="148" t="s">
        <v>4</v>
      </c>
      <c r="C6" s="148" t="s">
        <v>5</v>
      </c>
      <c r="D6" s="148"/>
      <c r="E6" s="148"/>
      <c r="F6" s="148" t="s">
        <v>6</v>
      </c>
      <c r="G6" s="148" t="s">
        <v>7</v>
      </c>
      <c r="H6" s="148" t="s">
        <v>8</v>
      </c>
      <c r="I6" s="148" t="s">
        <v>9</v>
      </c>
      <c r="J6" s="148" t="s">
        <v>10</v>
      </c>
      <c r="K6" s="36"/>
      <c r="L6" s="36"/>
      <c r="M6" s="36"/>
    </row>
    <row r="7" spans="1:13" ht="9" customHeight="1" x14ac:dyDescent="0.15">
      <c r="A7" s="149"/>
      <c r="B7" s="149"/>
      <c r="C7" s="107" t="s">
        <v>11</v>
      </c>
      <c r="D7" s="107" t="s">
        <v>12</v>
      </c>
      <c r="E7" s="107" t="s">
        <v>13</v>
      </c>
      <c r="F7" s="148"/>
      <c r="G7" s="148"/>
      <c r="H7" s="148"/>
      <c r="I7" s="148"/>
      <c r="J7" s="148"/>
      <c r="K7" s="36"/>
      <c r="L7" s="36"/>
      <c r="M7" s="36"/>
    </row>
    <row r="8" spans="1:13" ht="3" customHeight="1" x14ac:dyDescent="0.15">
      <c r="A8" s="39"/>
      <c r="B8" s="36"/>
      <c r="C8" s="36"/>
      <c r="D8" s="36"/>
      <c r="E8" s="36"/>
      <c r="F8" s="36"/>
      <c r="G8" s="36"/>
      <c r="H8" s="36"/>
      <c r="I8" s="36"/>
      <c r="K8" s="36"/>
      <c r="L8" s="36"/>
      <c r="M8" s="36"/>
    </row>
    <row r="9" spans="1:13" ht="9.9499999999999993" customHeight="1" x14ac:dyDescent="0.15">
      <c r="A9" s="143">
        <v>2021</v>
      </c>
      <c r="B9" s="98" t="s">
        <v>333</v>
      </c>
      <c r="C9" s="9"/>
      <c r="D9" s="9" t="s">
        <v>15</v>
      </c>
      <c r="E9" s="16"/>
      <c r="F9" s="27">
        <v>4</v>
      </c>
      <c r="G9" s="27"/>
      <c r="H9" s="27"/>
      <c r="I9" s="27"/>
      <c r="J9" s="15"/>
      <c r="K9" s="36"/>
      <c r="L9" s="36"/>
      <c r="M9" s="36"/>
    </row>
    <row r="10" spans="1:13" ht="47.45" customHeight="1" x14ac:dyDescent="0.15">
      <c r="A10" s="144"/>
      <c r="B10" s="98" t="s">
        <v>334</v>
      </c>
      <c r="C10" s="9"/>
      <c r="D10" s="9" t="s">
        <v>15</v>
      </c>
      <c r="E10" s="16"/>
      <c r="F10" s="27">
        <v>11</v>
      </c>
      <c r="G10" s="27">
        <v>10</v>
      </c>
      <c r="H10" s="27"/>
      <c r="I10" s="27">
        <v>3</v>
      </c>
      <c r="J10" s="15" t="s">
        <v>335</v>
      </c>
      <c r="K10" s="36"/>
      <c r="L10" s="36"/>
      <c r="M10" s="36"/>
    </row>
    <row r="11" spans="1:13" ht="9.9499999999999993" customHeight="1" x14ac:dyDescent="0.15">
      <c r="A11" s="144"/>
      <c r="B11" s="98" t="s">
        <v>334</v>
      </c>
      <c r="C11" s="9"/>
      <c r="D11" s="9" t="s">
        <v>15</v>
      </c>
      <c r="E11" s="16"/>
      <c r="F11" s="27">
        <v>1</v>
      </c>
      <c r="G11" s="27"/>
      <c r="H11" s="27"/>
      <c r="I11" s="27"/>
      <c r="J11" s="15"/>
      <c r="K11" s="36"/>
      <c r="L11" s="36"/>
      <c r="M11" s="36"/>
    </row>
    <row r="12" spans="1:13" ht="81" customHeight="1" x14ac:dyDescent="0.15">
      <c r="A12" s="144"/>
      <c r="B12" s="14" t="s">
        <v>129</v>
      </c>
      <c r="C12" s="9" t="s">
        <v>15</v>
      </c>
      <c r="D12" s="9"/>
      <c r="E12" s="9"/>
      <c r="F12" s="27">
        <v>20</v>
      </c>
      <c r="G12" s="27">
        <v>37</v>
      </c>
      <c r="H12" s="27"/>
      <c r="I12" s="27">
        <v>10</v>
      </c>
      <c r="J12" s="15" t="s">
        <v>336</v>
      </c>
      <c r="K12" s="79"/>
      <c r="L12" s="92"/>
      <c r="M12" s="79"/>
    </row>
    <row r="13" spans="1:13" ht="28.5" customHeight="1" x14ac:dyDescent="0.15">
      <c r="A13" s="144"/>
      <c r="B13" s="14" t="s">
        <v>67</v>
      </c>
      <c r="C13" s="9"/>
      <c r="D13" s="9" t="s">
        <v>15</v>
      </c>
      <c r="E13" s="9"/>
      <c r="F13" s="27">
        <v>8</v>
      </c>
      <c r="G13" s="27">
        <v>6</v>
      </c>
      <c r="H13" s="27"/>
      <c r="I13" s="27">
        <v>5</v>
      </c>
      <c r="J13" s="15" t="s">
        <v>337</v>
      </c>
      <c r="K13" s="79"/>
      <c r="L13" s="92"/>
      <c r="M13" s="79"/>
    </row>
    <row r="14" spans="1:13" ht="9.9499999999999993" customHeight="1" x14ac:dyDescent="0.15">
      <c r="A14" s="144"/>
      <c r="B14" s="14" t="s">
        <v>338</v>
      </c>
      <c r="C14" s="9"/>
      <c r="D14" s="9" t="s">
        <v>15</v>
      </c>
      <c r="E14" s="9"/>
      <c r="F14" s="27">
        <v>5</v>
      </c>
      <c r="G14" s="27">
        <v>8</v>
      </c>
      <c r="H14" s="27"/>
      <c r="I14" s="27">
        <v>6</v>
      </c>
      <c r="J14" s="15"/>
      <c r="K14" s="79"/>
      <c r="L14" s="92"/>
      <c r="M14" s="79"/>
    </row>
    <row r="15" spans="1:13" ht="9.9499999999999993" customHeight="1" x14ac:dyDescent="0.15">
      <c r="A15" s="144"/>
      <c r="B15" s="14" t="s">
        <v>338</v>
      </c>
      <c r="C15" s="9"/>
      <c r="D15" s="9" t="s">
        <v>15</v>
      </c>
      <c r="E15" s="9"/>
      <c r="F15" s="27">
        <v>2</v>
      </c>
      <c r="G15" s="27"/>
      <c r="H15" s="27"/>
      <c r="I15" s="27"/>
      <c r="J15" s="15"/>
      <c r="K15" s="79"/>
      <c r="L15" s="92"/>
      <c r="M15" s="79"/>
    </row>
    <row r="16" spans="1:13" ht="55.15" customHeight="1" x14ac:dyDescent="0.15">
      <c r="A16" s="144"/>
      <c r="B16" s="14" t="s">
        <v>137</v>
      </c>
      <c r="C16" s="9" t="s">
        <v>15</v>
      </c>
      <c r="D16" s="9"/>
      <c r="E16" s="9"/>
      <c r="F16" s="27">
        <v>11</v>
      </c>
      <c r="G16" s="27">
        <v>21</v>
      </c>
      <c r="H16" s="27">
        <v>11</v>
      </c>
      <c r="I16" s="27">
        <v>12</v>
      </c>
      <c r="J16" s="15" t="s">
        <v>339</v>
      </c>
      <c r="K16" s="79"/>
      <c r="L16" s="92"/>
      <c r="M16" s="79"/>
    </row>
    <row r="17" spans="1:13" ht="9.9499999999999993" customHeight="1" x14ac:dyDescent="0.15">
      <c r="A17" s="144"/>
      <c r="B17" s="14" t="s">
        <v>137</v>
      </c>
      <c r="C17" s="9"/>
      <c r="D17" s="9" t="s">
        <v>15</v>
      </c>
      <c r="E17" s="9"/>
      <c r="F17" s="27">
        <v>4</v>
      </c>
      <c r="G17" s="27"/>
      <c r="H17" s="27"/>
      <c r="I17" s="27"/>
      <c r="J17" s="15"/>
      <c r="K17" s="79"/>
      <c r="L17" s="92"/>
      <c r="M17" s="79"/>
    </row>
    <row r="18" spans="1:13" ht="9.9499999999999993" customHeight="1" x14ac:dyDescent="0.15">
      <c r="A18" s="144"/>
      <c r="B18" s="14" t="s">
        <v>340</v>
      </c>
      <c r="C18" s="9"/>
      <c r="D18" s="9" t="s">
        <v>15</v>
      </c>
      <c r="E18" s="9"/>
      <c r="F18" s="27">
        <v>2</v>
      </c>
      <c r="G18" s="27"/>
      <c r="H18" s="27"/>
      <c r="I18" s="27">
        <v>3</v>
      </c>
      <c r="J18" s="15"/>
      <c r="K18" s="79"/>
      <c r="L18" s="92"/>
      <c r="M18" s="79"/>
    </row>
    <row r="19" spans="1:13" ht="9.9499999999999993" customHeight="1" x14ac:dyDescent="0.15">
      <c r="A19" s="144"/>
      <c r="B19" s="14" t="s">
        <v>341</v>
      </c>
      <c r="C19" s="9"/>
      <c r="D19" s="9" t="s">
        <v>15</v>
      </c>
      <c r="E19" s="9"/>
      <c r="F19" s="27">
        <v>6</v>
      </c>
      <c r="G19" s="27">
        <v>24</v>
      </c>
      <c r="H19" s="27"/>
      <c r="I19" s="27">
        <v>1</v>
      </c>
      <c r="J19" s="15"/>
      <c r="K19" s="79"/>
      <c r="L19" s="92"/>
      <c r="M19" s="79"/>
    </row>
    <row r="20" spans="1:13" ht="9.9499999999999993" customHeight="1" x14ac:dyDescent="0.15">
      <c r="A20" s="144"/>
      <c r="B20" s="14" t="s">
        <v>341</v>
      </c>
      <c r="C20" s="9"/>
      <c r="D20" s="9" t="s">
        <v>15</v>
      </c>
      <c r="E20" s="9"/>
      <c r="F20" s="27">
        <v>3</v>
      </c>
      <c r="G20" s="27"/>
      <c r="H20" s="27"/>
      <c r="I20" s="27">
        <v>1</v>
      </c>
      <c r="J20" s="15"/>
      <c r="K20" s="79"/>
      <c r="L20" s="92"/>
      <c r="M20" s="79"/>
    </row>
    <row r="21" spans="1:13" ht="18" customHeight="1" x14ac:dyDescent="0.15">
      <c r="A21" s="144"/>
      <c r="B21" s="14" t="s">
        <v>77</v>
      </c>
      <c r="C21" s="9" t="s">
        <v>15</v>
      </c>
      <c r="D21" s="9"/>
      <c r="E21" s="9"/>
      <c r="F21" s="27">
        <v>9</v>
      </c>
      <c r="G21" s="27">
        <v>64</v>
      </c>
      <c r="H21" s="27">
        <v>60</v>
      </c>
      <c r="I21" s="27">
        <v>12</v>
      </c>
      <c r="J21" s="15" t="s">
        <v>342</v>
      </c>
      <c r="K21" s="79"/>
      <c r="L21" s="92"/>
      <c r="M21" s="79"/>
    </row>
    <row r="22" spans="1:13" ht="9.9499999999999993" customHeight="1" x14ac:dyDescent="0.15">
      <c r="A22" s="144"/>
      <c r="B22" s="14" t="s">
        <v>77</v>
      </c>
      <c r="C22" s="9"/>
      <c r="D22" s="9" t="s">
        <v>15</v>
      </c>
      <c r="E22" s="9"/>
      <c r="F22" s="27">
        <v>4</v>
      </c>
      <c r="G22" s="27">
        <v>2</v>
      </c>
      <c r="H22" s="27"/>
      <c r="I22" s="27">
        <v>2</v>
      </c>
      <c r="J22" s="15"/>
      <c r="K22" s="79"/>
      <c r="L22" s="92"/>
      <c r="M22" s="79"/>
    </row>
    <row r="23" spans="1:13" ht="18" customHeight="1" x14ac:dyDescent="0.15">
      <c r="A23" s="144"/>
      <c r="B23" s="14" t="s">
        <v>77</v>
      </c>
      <c r="C23" s="9"/>
      <c r="D23" s="9" t="s">
        <v>15</v>
      </c>
      <c r="E23" s="9"/>
      <c r="F23" s="27">
        <v>1</v>
      </c>
      <c r="G23" s="27"/>
      <c r="H23" s="27"/>
      <c r="I23" s="27"/>
      <c r="J23" s="15" t="s">
        <v>343</v>
      </c>
      <c r="K23" s="79"/>
      <c r="L23" s="92"/>
      <c r="M23" s="79"/>
    </row>
    <row r="24" spans="1:13" ht="9.9499999999999993" customHeight="1" x14ac:dyDescent="0.15">
      <c r="A24" s="144"/>
      <c r="B24" s="14" t="s">
        <v>344</v>
      </c>
      <c r="C24" s="9"/>
      <c r="D24" s="9" t="s">
        <v>15</v>
      </c>
      <c r="E24" s="9"/>
      <c r="F24" s="27">
        <v>3</v>
      </c>
      <c r="G24" s="27"/>
      <c r="H24" s="27"/>
      <c r="I24" s="27"/>
      <c r="J24" s="15"/>
      <c r="K24" s="79"/>
      <c r="L24" s="92"/>
      <c r="M24" s="79"/>
    </row>
    <row r="25" spans="1:13" ht="9.9499999999999993" customHeight="1" x14ac:dyDescent="0.15">
      <c r="A25" s="144"/>
      <c r="B25" s="14" t="s">
        <v>344</v>
      </c>
      <c r="C25" s="9"/>
      <c r="D25" s="9"/>
      <c r="E25" s="9" t="s">
        <v>15</v>
      </c>
      <c r="F25" s="27">
        <v>1</v>
      </c>
      <c r="G25" s="27"/>
      <c r="H25" s="27"/>
      <c r="I25" s="27"/>
      <c r="J25" s="15"/>
      <c r="K25" s="79"/>
      <c r="L25" s="92"/>
      <c r="M25" s="79"/>
    </row>
    <row r="26" spans="1:13" ht="9.9499999999999993" customHeight="1" x14ac:dyDescent="0.15">
      <c r="A26" s="144"/>
      <c r="B26" s="14" t="s">
        <v>142</v>
      </c>
      <c r="C26" s="9"/>
      <c r="D26" s="9" t="s">
        <v>15</v>
      </c>
      <c r="E26" s="9"/>
      <c r="F26" s="27">
        <v>4</v>
      </c>
      <c r="G26" s="27">
        <v>6</v>
      </c>
      <c r="H26" s="27">
        <v>5</v>
      </c>
      <c r="I26" s="27">
        <v>1</v>
      </c>
      <c r="J26" s="15"/>
      <c r="K26" s="79"/>
      <c r="L26" s="92"/>
      <c r="M26" s="79"/>
    </row>
    <row r="27" spans="1:13" ht="9.9499999999999993" customHeight="1" x14ac:dyDescent="0.15">
      <c r="A27" s="144"/>
      <c r="B27" s="14" t="s">
        <v>345</v>
      </c>
      <c r="C27" s="9"/>
      <c r="D27" s="9" t="s">
        <v>15</v>
      </c>
      <c r="E27" s="9"/>
      <c r="F27" s="27">
        <v>2</v>
      </c>
      <c r="G27" s="27"/>
      <c r="H27" s="27"/>
      <c r="I27" s="27"/>
      <c r="J27" s="15"/>
      <c r="K27" s="79"/>
      <c r="L27" s="92"/>
      <c r="M27" s="79"/>
    </row>
    <row r="28" spans="1:13" ht="9.9499999999999993" customHeight="1" x14ac:dyDescent="0.15">
      <c r="A28" s="144"/>
      <c r="B28" s="14" t="s">
        <v>346</v>
      </c>
      <c r="C28" s="9"/>
      <c r="D28" s="9" t="s">
        <v>15</v>
      </c>
      <c r="E28" s="9"/>
      <c r="F28" s="27">
        <v>3</v>
      </c>
      <c r="G28" s="27">
        <v>1</v>
      </c>
      <c r="H28" s="27"/>
      <c r="I28" s="27">
        <v>1</v>
      </c>
      <c r="J28" s="15"/>
      <c r="K28" s="79"/>
      <c r="L28" s="92"/>
      <c r="M28" s="79"/>
    </row>
    <row r="29" spans="1:13" ht="9.9499999999999993" customHeight="1" x14ac:dyDescent="0.15">
      <c r="A29" s="144"/>
      <c r="B29" s="14" t="s">
        <v>346</v>
      </c>
      <c r="C29" s="9"/>
      <c r="D29" s="9" t="s">
        <v>15</v>
      </c>
      <c r="E29" s="9"/>
      <c r="F29" s="27">
        <v>2</v>
      </c>
      <c r="G29" s="27"/>
      <c r="H29" s="27"/>
      <c r="I29" s="27"/>
      <c r="J29" s="15"/>
      <c r="K29" s="79"/>
      <c r="L29" s="92"/>
      <c r="M29" s="79"/>
    </row>
    <row r="30" spans="1:13" ht="9.9499999999999993" customHeight="1" x14ac:dyDescent="0.15">
      <c r="A30" s="144"/>
      <c r="B30" s="14" t="s">
        <v>233</v>
      </c>
      <c r="C30" s="9"/>
      <c r="D30" s="9" t="s">
        <v>15</v>
      </c>
      <c r="E30" s="9"/>
      <c r="F30" s="27">
        <v>9</v>
      </c>
      <c r="G30" s="27">
        <v>7</v>
      </c>
      <c r="H30" s="27">
        <v>1</v>
      </c>
      <c r="I30" s="27">
        <v>4</v>
      </c>
      <c r="J30" s="15"/>
      <c r="K30" s="79"/>
      <c r="L30" s="92"/>
      <c r="M30" s="79"/>
    </row>
    <row r="31" spans="1:13" ht="9.9499999999999993" customHeight="1" x14ac:dyDescent="0.15">
      <c r="A31" s="144"/>
      <c r="B31" s="14" t="s">
        <v>233</v>
      </c>
      <c r="C31" s="9"/>
      <c r="D31" s="9" t="s">
        <v>15</v>
      </c>
      <c r="E31" s="9"/>
      <c r="F31" s="27">
        <v>1</v>
      </c>
      <c r="G31" s="27"/>
      <c r="H31" s="27"/>
      <c r="I31" s="27"/>
      <c r="J31" s="15"/>
      <c r="K31" s="79"/>
      <c r="L31" s="92"/>
      <c r="M31" s="79"/>
    </row>
    <row r="32" spans="1:13" ht="9.9499999999999993" customHeight="1" x14ac:dyDescent="0.15">
      <c r="A32" s="144"/>
      <c r="B32" s="14" t="s">
        <v>347</v>
      </c>
      <c r="C32" s="9"/>
      <c r="D32" s="9" t="s">
        <v>15</v>
      </c>
      <c r="E32" s="9"/>
      <c r="F32" s="27">
        <v>4</v>
      </c>
      <c r="G32" s="27"/>
      <c r="H32" s="27"/>
      <c r="I32" s="27"/>
      <c r="J32" s="15"/>
      <c r="K32" s="79"/>
      <c r="L32" s="92"/>
      <c r="M32" s="79"/>
    </row>
    <row r="33" spans="1:13" ht="9.9499999999999993" customHeight="1" x14ac:dyDescent="0.15">
      <c r="A33" s="144"/>
      <c r="B33" s="14" t="s">
        <v>348</v>
      </c>
      <c r="C33" s="9"/>
      <c r="D33" s="9" t="s">
        <v>15</v>
      </c>
      <c r="E33" s="9"/>
      <c r="F33" s="27">
        <v>11</v>
      </c>
      <c r="G33" s="27"/>
      <c r="H33" s="27"/>
      <c r="I33" s="27">
        <v>1</v>
      </c>
      <c r="J33" s="15"/>
      <c r="K33" s="79"/>
      <c r="L33" s="92"/>
      <c r="M33" s="79"/>
    </row>
    <row r="34" spans="1:13" ht="9.9499999999999993" customHeight="1" x14ac:dyDescent="0.15">
      <c r="A34" s="144"/>
      <c r="B34" s="14" t="s">
        <v>349</v>
      </c>
      <c r="C34" s="9" t="s">
        <v>15</v>
      </c>
      <c r="D34" s="9"/>
      <c r="E34" s="9"/>
      <c r="F34" s="27">
        <v>26</v>
      </c>
      <c r="G34" s="27">
        <v>2</v>
      </c>
      <c r="H34" s="27">
        <v>2</v>
      </c>
      <c r="I34" s="27">
        <v>12</v>
      </c>
      <c r="J34" s="15"/>
      <c r="K34" s="79"/>
      <c r="L34" s="92"/>
      <c r="M34" s="79"/>
    </row>
    <row r="35" spans="1:13" ht="9.9499999999999993" customHeight="1" x14ac:dyDescent="0.15">
      <c r="A35" s="144"/>
      <c r="B35" s="14" t="s">
        <v>349</v>
      </c>
      <c r="C35" s="9"/>
      <c r="D35" s="9" t="s">
        <v>15</v>
      </c>
      <c r="E35" s="9"/>
      <c r="F35" s="27">
        <v>1</v>
      </c>
      <c r="G35" s="27"/>
      <c r="H35" s="27"/>
      <c r="I35" s="27"/>
      <c r="J35" s="15"/>
      <c r="K35" s="79"/>
      <c r="L35" s="92"/>
      <c r="M35" s="79"/>
    </row>
    <row r="36" spans="1:13" ht="9.9499999999999993" customHeight="1" x14ac:dyDescent="0.15">
      <c r="A36" s="144"/>
      <c r="B36" s="14" t="s">
        <v>349</v>
      </c>
      <c r="C36" s="9"/>
      <c r="D36" s="9" t="s">
        <v>15</v>
      </c>
      <c r="E36" s="9"/>
      <c r="F36" s="27">
        <v>1</v>
      </c>
      <c r="G36" s="27"/>
      <c r="H36" s="27"/>
      <c r="I36" s="27"/>
      <c r="J36" s="15"/>
      <c r="K36" s="79"/>
      <c r="L36" s="92"/>
      <c r="M36" s="79"/>
    </row>
    <row r="37" spans="1:13" ht="9.9499999999999993" customHeight="1" x14ac:dyDescent="0.15">
      <c r="A37" s="145"/>
      <c r="B37" s="14" t="s">
        <v>147</v>
      </c>
      <c r="C37" s="9"/>
      <c r="D37" s="9" t="s">
        <v>15</v>
      </c>
      <c r="E37" s="9"/>
      <c r="F37" s="27">
        <v>12</v>
      </c>
      <c r="G37" s="27"/>
      <c r="H37" s="27"/>
      <c r="I37" s="27"/>
      <c r="J37" s="15"/>
      <c r="K37" s="79"/>
      <c r="L37" s="92"/>
      <c r="M37" s="79"/>
    </row>
    <row r="38" spans="1:13" ht="22.5" customHeight="1" x14ac:dyDescent="0.15">
      <c r="A38" s="143">
        <v>2021</v>
      </c>
      <c r="B38" s="14" t="s">
        <v>350</v>
      </c>
      <c r="C38" s="9"/>
      <c r="D38" s="9" t="s">
        <v>15</v>
      </c>
      <c r="E38" s="9"/>
      <c r="F38" s="27">
        <v>6</v>
      </c>
      <c r="G38" s="27">
        <v>3</v>
      </c>
      <c r="H38" s="27">
        <v>2</v>
      </c>
      <c r="I38" s="27">
        <v>2</v>
      </c>
      <c r="J38" s="15" t="s">
        <v>351</v>
      </c>
      <c r="K38" s="79"/>
      <c r="L38" s="92"/>
      <c r="M38" s="79"/>
    </row>
    <row r="39" spans="1:13" ht="9.9499999999999993" customHeight="1" x14ac:dyDescent="0.15">
      <c r="A39" s="144"/>
      <c r="B39" s="14" t="s">
        <v>350</v>
      </c>
      <c r="C39" s="9"/>
      <c r="D39" s="9" t="s">
        <v>15</v>
      </c>
      <c r="E39" s="9"/>
      <c r="F39" s="27">
        <v>4</v>
      </c>
      <c r="G39" s="27">
        <v>2</v>
      </c>
      <c r="H39" s="27"/>
      <c r="I39" s="27">
        <v>1</v>
      </c>
      <c r="J39" s="15"/>
      <c r="K39" s="79"/>
      <c r="L39" s="92"/>
      <c r="M39" s="79"/>
    </row>
    <row r="40" spans="1:13" ht="9.9499999999999993" customHeight="1" x14ac:dyDescent="0.15">
      <c r="A40" s="144"/>
      <c r="B40" s="14" t="s">
        <v>84</v>
      </c>
      <c r="C40" s="9"/>
      <c r="D40" s="9" t="s">
        <v>15</v>
      </c>
      <c r="E40" s="9"/>
      <c r="F40" s="27">
        <v>12</v>
      </c>
      <c r="G40" s="27"/>
      <c r="H40" s="27"/>
      <c r="I40" s="27"/>
      <c r="J40" s="15"/>
      <c r="K40" s="79"/>
      <c r="L40" s="92"/>
      <c r="M40" s="79"/>
    </row>
    <row r="41" spans="1:13" ht="9.9499999999999993" customHeight="1" x14ac:dyDescent="0.15">
      <c r="A41" s="144"/>
      <c r="B41" s="14" t="s">
        <v>84</v>
      </c>
      <c r="C41" s="9"/>
      <c r="D41" s="9" t="s">
        <v>15</v>
      </c>
      <c r="E41" s="9"/>
      <c r="F41" s="27">
        <v>1</v>
      </c>
      <c r="G41" s="27"/>
      <c r="H41" s="27"/>
      <c r="I41" s="27">
        <v>1</v>
      </c>
      <c r="J41" s="15"/>
      <c r="K41" s="79"/>
      <c r="L41" s="92"/>
      <c r="M41" s="79"/>
    </row>
    <row r="42" spans="1:13" ht="19.5" customHeight="1" x14ac:dyDescent="0.15">
      <c r="A42" s="144"/>
      <c r="B42" s="14" t="s">
        <v>352</v>
      </c>
      <c r="C42" s="9" t="s">
        <v>15</v>
      </c>
      <c r="D42" s="9"/>
      <c r="E42" s="9"/>
      <c r="F42" s="27">
        <v>11</v>
      </c>
      <c r="G42" s="27">
        <v>37</v>
      </c>
      <c r="H42" s="27"/>
      <c r="I42" s="27">
        <v>15</v>
      </c>
      <c r="J42" s="15" t="s">
        <v>353</v>
      </c>
      <c r="K42" s="79"/>
      <c r="L42" s="92"/>
      <c r="M42" s="79"/>
    </row>
    <row r="43" spans="1:13" ht="9.9499999999999993" customHeight="1" x14ac:dyDescent="0.15">
      <c r="A43" s="144"/>
      <c r="B43" s="14" t="s">
        <v>352</v>
      </c>
      <c r="C43" s="9"/>
      <c r="D43" s="9" t="s">
        <v>15</v>
      </c>
      <c r="E43" s="9"/>
      <c r="F43" s="27">
        <v>2</v>
      </c>
      <c r="G43" s="27"/>
      <c r="H43" s="27"/>
      <c r="I43" s="27">
        <v>3</v>
      </c>
      <c r="J43" s="15"/>
      <c r="K43" s="79"/>
      <c r="L43" s="92"/>
      <c r="M43" s="79"/>
    </row>
    <row r="44" spans="1:13" ht="9.9499999999999993" customHeight="1" x14ac:dyDescent="0.15">
      <c r="A44" s="144"/>
      <c r="B44" s="14" t="s">
        <v>281</v>
      </c>
      <c r="C44" s="9"/>
      <c r="D44" s="9" t="s">
        <v>15</v>
      </c>
      <c r="E44" s="9"/>
      <c r="F44" s="27">
        <v>1</v>
      </c>
      <c r="G44" s="27"/>
      <c r="H44" s="27"/>
      <c r="I44" s="27"/>
      <c r="J44" s="15"/>
      <c r="K44" s="79"/>
      <c r="L44" s="79"/>
      <c r="M44" s="79"/>
    </row>
    <row r="45" spans="1:13" ht="9.9499999999999993" customHeight="1" x14ac:dyDescent="0.15">
      <c r="A45" s="144"/>
      <c r="B45" s="14" t="s">
        <v>282</v>
      </c>
      <c r="C45" s="9"/>
      <c r="D45" s="9" t="s">
        <v>15</v>
      </c>
      <c r="E45" s="9"/>
      <c r="F45" s="27">
        <v>5</v>
      </c>
      <c r="G45" s="27"/>
      <c r="H45" s="27"/>
      <c r="I45" s="27">
        <v>2</v>
      </c>
      <c r="J45" s="15"/>
      <c r="K45" s="79"/>
      <c r="L45" s="79"/>
      <c r="M45" s="79"/>
    </row>
    <row r="46" spans="1:13" ht="9.9499999999999993" customHeight="1" x14ac:dyDescent="0.15">
      <c r="A46" s="144"/>
      <c r="B46" s="14" t="s">
        <v>282</v>
      </c>
      <c r="C46" s="9"/>
      <c r="D46" s="9" t="s">
        <v>15</v>
      </c>
      <c r="E46" s="9"/>
      <c r="F46" s="27">
        <v>1</v>
      </c>
      <c r="G46" s="27"/>
      <c r="H46" s="27"/>
      <c r="I46" s="27">
        <v>1</v>
      </c>
      <c r="J46" s="15"/>
      <c r="K46" s="79"/>
      <c r="L46" s="79"/>
      <c r="M46" s="79"/>
    </row>
    <row r="47" spans="1:13" ht="9.9499999999999993" customHeight="1" x14ac:dyDescent="0.15">
      <c r="A47" s="144"/>
      <c r="B47" s="14" t="s">
        <v>89</v>
      </c>
      <c r="C47" s="9"/>
      <c r="D47" s="9" t="s">
        <v>15</v>
      </c>
      <c r="E47" s="9"/>
      <c r="F47" s="27">
        <v>3</v>
      </c>
      <c r="G47" s="27"/>
      <c r="H47" s="27"/>
      <c r="I47" s="27">
        <v>1</v>
      </c>
      <c r="J47" s="15"/>
      <c r="K47" s="79"/>
      <c r="L47" s="79"/>
      <c r="M47" s="79"/>
    </row>
    <row r="48" spans="1:13" ht="36.75" customHeight="1" x14ac:dyDescent="0.15">
      <c r="A48" s="144"/>
      <c r="B48" s="14" t="s">
        <v>25</v>
      </c>
      <c r="C48" s="9"/>
      <c r="D48" s="9" t="s">
        <v>15</v>
      </c>
      <c r="E48" s="9"/>
      <c r="F48" s="27"/>
      <c r="G48" s="27"/>
      <c r="H48" s="27"/>
      <c r="I48" s="27">
        <v>5</v>
      </c>
      <c r="J48" s="15" t="s">
        <v>354</v>
      </c>
      <c r="K48" s="79"/>
      <c r="L48" s="79"/>
      <c r="M48" s="79"/>
    </row>
    <row r="49" spans="1:13" ht="36.75" customHeight="1" x14ac:dyDescent="0.15">
      <c r="A49" s="144"/>
      <c r="B49" s="14" t="s">
        <v>355</v>
      </c>
      <c r="C49" s="9"/>
      <c r="D49" s="9" t="s">
        <v>15</v>
      </c>
      <c r="E49" s="9"/>
      <c r="F49" s="27">
        <v>2</v>
      </c>
      <c r="G49" s="27"/>
      <c r="H49" s="27"/>
      <c r="I49" s="27">
        <v>5</v>
      </c>
      <c r="J49" s="15" t="s">
        <v>356</v>
      </c>
      <c r="K49" s="79"/>
      <c r="L49" s="79"/>
      <c r="M49" s="79"/>
    </row>
    <row r="50" spans="1:13" ht="9.9499999999999993" customHeight="1" x14ac:dyDescent="0.15">
      <c r="A50" s="144"/>
      <c r="B50" s="14" t="s">
        <v>357</v>
      </c>
      <c r="C50" s="9"/>
      <c r="D50" s="9" t="s">
        <v>15</v>
      </c>
      <c r="E50" s="9"/>
      <c r="F50" s="27">
        <v>3</v>
      </c>
      <c r="G50" s="27">
        <v>22</v>
      </c>
      <c r="H50" s="27"/>
      <c r="I50" s="27">
        <v>3</v>
      </c>
      <c r="J50" s="15"/>
      <c r="K50" s="79"/>
      <c r="L50" s="79"/>
      <c r="M50" s="79"/>
    </row>
    <row r="51" spans="1:13" ht="33" x14ac:dyDescent="0.15">
      <c r="A51" s="144"/>
      <c r="B51" s="14" t="s">
        <v>240</v>
      </c>
      <c r="C51" s="9" t="s">
        <v>15</v>
      </c>
      <c r="D51" s="9"/>
      <c r="E51" s="9"/>
      <c r="F51" s="27">
        <v>13</v>
      </c>
      <c r="G51" s="27">
        <v>61</v>
      </c>
      <c r="H51" s="27"/>
      <c r="I51" s="27">
        <v>19</v>
      </c>
      <c r="J51" s="15" t="s">
        <v>358</v>
      </c>
      <c r="K51" s="79"/>
      <c r="L51" s="79"/>
      <c r="M51" s="79"/>
    </row>
    <row r="52" spans="1:13" ht="9.9499999999999993" customHeight="1" x14ac:dyDescent="0.15">
      <c r="A52" s="144"/>
      <c r="B52" s="14" t="s">
        <v>31</v>
      </c>
      <c r="C52" s="9"/>
      <c r="D52" s="9" t="s">
        <v>15</v>
      </c>
      <c r="E52" s="9"/>
      <c r="F52" s="27">
        <v>5</v>
      </c>
      <c r="G52" s="27">
        <v>124</v>
      </c>
      <c r="H52" s="27"/>
      <c r="I52" s="27"/>
      <c r="J52" s="15"/>
      <c r="K52" s="79"/>
      <c r="L52" s="79"/>
      <c r="M52" s="79"/>
    </row>
    <row r="53" spans="1:13" ht="9.9499999999999993" customHeight="1" x14ac:dyDescent="0.15">
      <c r="A53" s="144"/>
      <c r="B53" s="14" t="s">
        <v>31</v>
      </c>
      <c r="C53" s="9"/>
      <c r="D53" s="9" t="s">
        <v>15</v>
      </c>
      <c r="E53" s="9"/>
      <c r="F53" s="27"/>
      <c r="G53" s="27">
        <v>66</v>
      </c>
      <c r="H53" s="27"/>
      <c r="I53" s="27"/>
      <c r="J53" s="15"/>
      <c r="K53" s="79"/>
      <c r="L53" s="79"/>
      <c r="M53" s="79"/>
    </row>
    <row r="54" spans="1:13" ht="12.95" customHeight="1" x14ac:dyDescent="0.15">
      <c r="A54" s="144"/>
      <c r="B54" s="14" t="s">
        <v>359</v>
      </c>
      <c r="C54" s="9"/>
      <c r="D54" s="9" t="s">
        <v>15</v>
      </c>
      <c r="E54" s="9"/>
      <c r="F54" s="27">
        <v>5</v>
      </c>
      <c r="G54" s="27">
        <v>525</v>
      </c>
      <c r="H54" s="27">
        <v>66</v>
      </c>
      <c r="I54" s="27">
        <v>4</v>
      </c>
      <c r="J54" s="15" t="s">
        <v>360</v>
      </c>
      <c r="K54" s="79"/>
      <c r="L54" s="79"/>
      <c r="M54" s="79"/>
    </row>
    <row r="55" spans="1:13" ht="9.9499999999999993" customHeight="1" x14ac:dyDescent="0.15">
      <c r="A55" s="144"/>
      <c r="B55" s="14" t="s">
        <v>361</v>
      </c>
      <c r="C55" s="9" t="s">
        <v>15</v>
      </c>
      <c r="D55" s="9"/>
      <c r="E55" s="9"/>
      <c r="F55" s="27">
        <v>2</v>
      </c>
      <c r="G55" s="27"/>
      <c r="H55" s="27"/>
      <c r="I55" s="27">
        <v>9</v>
      </c>
      <c r="J55" s="15"/>
      <c r="K55" s="79"/>
      <c r="L55" s="79"/>
      <c r="M55" s="79"/>
    </row>
    <row r="56" spans="1:13" ht="39" customHeight="1" x14ac:dyDescent="0.15">
      <c r="A56" s="144"/>
      <c r="B56" s="14" t="s">
        <v>362</v>
      </c>
      <c r="C56" s="9"/>
      <c r="D56" s="9" t="s">
        <v>15</v>
      </c>
      <c r="E56" s="9"/>
      <c r="F56" s="111">
        <v>1</v>
      </c>
      <c r="G56" s="27"/>
      <c r="H56" s="27"/>
      <c r="I56" s="111">
        <v>4</v>
      </c>
      <c r="J56" s="15" t="s">
        <v>363</v>
      </c>
      <c r="K56" s="79"/>
      <c r="L56" s="79"/>
      <c r="M56" s="79"/>
    </row>
    <row r="57" spans="1:13" ht="12.95" customHeight="1" x14ac:dyDescent="0.15">
      <c r="A57" s="144"/>
      <c r="B57" s="14" t="s">
        <v>364</v>
      </c>
      <c r="C57" s="9"/>
      <c r="D57" s="9" t="s">
        <v>15</v>
      </c>
      <c r="E57" s="9"/>
      <c r="F57" s="27">
        <v>4</v>
      </c>
      <c r="G57" s="27">
        <v>7</v>
      </c>
      <c r="H57" s="27"/>
      <c r="I57" s="27">
        <v>2</v>
      </c>
      <c r="J57" s="15"/>
      <c r="K57" s="79"/>
      <c r="L57" s="79"/>
      <c r="M57" s="79"/>
    </row>
    <row r="58" spans="1:13" ht="12.95" customHeight="1" x14ac:dyDescent="0.15">
      <c r="A58" s="144"/>
      <c r="B58" s="14" t="s">
        <v>364</v>
      </c>
      <c r="C58" s="9"/>
      <c r="D58" s="9" t="s">
        <v>15</v>
      </c>
      <c r="E58" s="9"/>
      <c r="F58" s="27">
        <v>1</v>
      </c>
      <c r="G58" s="27"/>
      <c r="H58" s="27"/>
      <c r="I58" s="27"/>
      <c r="J58" s="15"/>
      <c r="K58" s="79"/>
      <c r="L58" s="79"/>
      <c r="M58" s="79"/>
    </row>
    <row r="59" spans="1:13" ht="12.95" customHeight="1" x14ac:dyDescent="0.15">
      <c r="A59" s="144"/>
      <c r="B59" s="14" t="s">
        <v>102</v>
      </c>
      <c r="C59" s="9"/>
      <c r="D59" s="9" t="s">
        <v>15</v>
      </c>
      <c r="E59" s="9"/>
      <c r="F59" s="27">
        <v>6</v>
      </c>
      <c r="G59" s="27">
        <v>3</v>
      </c>
      <c r="H59" s="27"/>
      <c r="I59" s="27">
        <v>11</v>
      </c>
      <c r="J59" s="15"/>
      <c r="K59" s="79"/>
      <c r="L59" s="79"/>
      <c r="M59" s="79"/>
    </row>
    <row r="60" spans="1:13" ht="88.9" customHeight="1" x14ac:dyDescent="0.15">
      <c r="A60" s="144"/>
      <c r="B60" s="14" t="s">
        <v>36</v>
      </c>
      <c r="C60" s="9" t="s">
        <v>15</v>
      </c>
      <c r="D60" s="9"/>
      <c r="E60" s="9"/>
      <c r="F60" s="27">
        <v>30</v>
      </c>
      <c r="G60" s="27"/>
      <c r="H60" s="27"/>
      <c r="I60" s="27">
        <v>12</v>
      </c>
      <c r="J60" s="15" t="s">
        <v>365</v>
      </c>
      <c r="K60" s="79"/>
      <c r="L60" s="79"/>
      <c r="M60" s="79"/>
    </row>
    <row r="61" spans="1:13" ht="12.95" customHeight="1" x14ac:dyDescent="0.15">
      <c r="A61" s="145"/>
      <c r="B61" s="14" t="s">
        <v>318</v>
      </c>
      <c r="C61" s="9"/>
      <c r="D61" s="9" t="s">
        <v>15</v>
      </c>
      <c r="E61" s="9"/>
      <c r="F61" s="27">
        <v>1</v>
      </c>
      <c r="G61" s="27"/>
      <c r="H61" s="27"/>
      <c r="I61" s="27"/>
      <c r="J61" s="15"/>
      <c r="K61" s="79"/>
      <c r="L61" s="79"/>
      <c r="M61" s="79"/>
    </row>
    <row r="62" spans="1:13" ht="36.75" customHeight="1" x14ac:dyDescent="0.15">
      <c r="A62" s="143">
        <v>2021</v>
      </c>
      <c r="B62" s="14" t="s">
        <v>366</v>
      </c>
      <c r="C62" s="9"/>
      <c r="D62" s="9" t="s">
        <v>15</v>
      </c>
      <c r="E62" s="9"/>
      <c r="F62" s="27">
        <v>16</v>
      </c>
      <c r="G62" s="27">
        <v>4</v>
      </c>
      <c r="H62" s="27"/>
      <c r="I62" s="27">
        <v>1</v>
      </c>
      <c r="J62" s="15" t="s">
        <v>367</v>
      </c>
      <c r="K62" s="79"/>
      <c r="L62" s="79"/>
      <c r="M62" s="79"/>
    </row>
    <row r="63" spans="1:13" ht="12.6" customHeight="1" x14ac:dyDescent="0.15">
      <c r="A63" s="144"/>
      <c r="B63" s="14" t="s">
        <v>366</v>
      </c>
      <c r="C63" s="9"/>
      <c r="D63" s="9" t="s">
        <v>15</v>
      </c>
      <c r="E63" s="9"/>
      <c r="F63" s="27">
        <v>2</v>
      </c>
      <c r="G63" s="27">
        <v>1</v>
      </c>
      <c r="H63" s="27"/>
      <c r="I63" s="27">
        <v>1</v>
      </c>
      <c r="J63" s="15"/>
      <c r="K63" s="79"/>
      <c r="L63" s="79"/>
      <c r="M63" s="79"/>
    </row>
    <row r="64" spans="1:13" ht="29.45" customHeight="1" x14ac:dyDescent="0.15">
      <c r="A64" s="144"/>
      <c r="B64" s="14" t="s">
        <v>37</v>
      </c>
      <c r="C64" s="9"/>
      <c r="D64" s="9" t="s">
        <v>15</v>
      </c>
      <c r="E64" s="9"/>
      <c r="F64" s="27">
        <v>19</v>
      </c>
      <c r="G64" s="27">
        <v>2</v>
      </c>
      <c r="H64" s="27"/>
      <c r="I64" s="27"/>
      <c r="J64" s="15" t="s">
        <v>368</v>
      </c>
      <c r="K64" s="79"/>
      <c r="L64" s="79"/>
      <c r="M64" s="79"/>
    </row>
    <row r="65" spans="1:13" ht="12.6" customHeight="1" x14ac:dyDescent="0.15">
      <c r="A65" s="144"/>
      <c r="B65" s="14" t="s">
        <v>369</v>
      </c>
      <c r="C65" s="9"/>
      <c r="D65" s="9" t="s">
        <v>15</v>
      </c>
      <c r="E65" s="9"/>
      <c r="F65" s="27">
        <v>4</v>
      </c>
      <c r="G65" s="27"/>
      <c r="H65" s="27"/>
      <c r="I65" s="27"/>
      <c r="J65" s="15"/>
      <c r="K65" s="79"/>
      <c r="L65" s="79"/>
      <c r="M65" s="79"/>
    </row>
    <row r="66" spans="1:13" ht="44.25" customHeight="1" x14ac:dyDescent="0.15">
      <c r="A66" s="144"/>
      <c r="B66" s="14" t="s">
        <v>40</v>
      </c>
      <c r="C66" s="9"/>
      <c r="D66" s="9" t="s">
        <v>15</v>
      </c>
      <c r="E66" s="9"/>
      <c r="F66" s="27">
        <v>22</v>
      </c>
      <c r="G66" s="27">
        <v>22</v>
      </c>
      <c r="H66" s="27"/>
      <c r="I66" s="27">
        <v>4</v>
      </c>
      <c r="J66" s="15" t="s">
        <v>370</v>
      </c>
      <c r="K66" s="79"/>
      <c r="L66" s="79"/>
      <c r="M66" s="79"/>
    </row>
    <row r="67" spans="1:13" ht="12.6" customHeight="1" x14ac:dyDescent="0.15">
      <c r="A67" s="144"/>
      <c r="B67" s="14" t="s">
        <v>40</v>
      </c>
      <c r="C67" s="9"/>
      <c r="D67" s="9" t="s">
        <v>15</v>
      </c>
      <c r="E67" s="9"/>
      <c r="F67" s="27">
        <v>3</v>
      </c>
      <c r="G67" s="27">
        <v>1</v>
      </c>
      <c r="H67" s="27">
        <v>3</v>
      </c>
      <c r="I67" s="27"/>
      <c r="J67" s="15"/>
      <c r="K67" s="79"/>
      <c r="L67" s="79"/>
      <c r="M67" s="79"/>
    </row>
    <row r="68" spans="1:13" ht="12.6" customHeight="1" x14ac:dyDescent="0.15">
      <c r="A68" s="144"/>
      <c r="B68" s="14" t="s">
        <v>371</v>
      </c>
      <c r="C68" s="9"/>
      <c r="D68" s="9" t="s">
        <v>15</v>
      </c>
      <c r="E68" s="9"/>
      <c r="F68" s="27">
        <v>13</v>
      </c>
      <c r="G68" s="27"/>
      <c r="H68" s="27"/>
      <c r="I68" s="27"/>
      <c r="J68" s="15"/>
      <c r="K68" s="79"/>
      <c r="L68" s="79"/>
      <c r="M68" s="79"/>
    </row>
    <row r="69" spans="1:13" ht="12.6" customHeight="1" x14ac:dyDescent="0.15">
      <c r="A69" s="144"/>
      <c r="B69" s="14" t="s">
        <v>372</v>
      </c>
      <c r="C69" s="9"/>
      <c r="D69" s="9" t="s">
        <v>15</v>
      </c>
      <c r="E69" s="9"/>
      <c r="F69" s="27">
        <v>2</v>
      </c>
      <c r="G69" s="27"/>
      <c r="H69" s="27"/>
      <c r="I69" s="27"/>
      <c r="J69" s="15"/>
      <c r="K69" s="79"/>
      <c r="L69" s="79"/>
      <c r="M69" s="79"/>
    </row>
    <row r="70" spans="1:13" ht="12.6" customHeight="1" x14ac:dyDescent="0.15">
      <c r="A70" s="144"/>
      <c r="B70" s="14" t="s">
        <v>372</v>
      </c>
      <c r="C70" s="9"/>
      <c r="D70" s="9" t="s">
        <v>15</v>
      </c>
      <c r="E70" s="9"/>
      <c r="F70" s="27">
        <v>8</v>
      </c>
      <c r="G70" s="27"/>
      <c r="H70" s="27"/>
      <c r="I70" s="27"/>
      <c r="J70" s="15"/>
      <c r="K70" s="79"/>
      <c r="L70" s="79"/>
      <c r="M70" s="79"/>
    </row>
    <row r="71" spans="1:13" ht="44.25" customHeight="1" x14ac:dyDescent="0.15">
      <c r="A71" s="144"/>
      <c r="B71" s="14" t="s">
        <v>204</v>
      </c>
      <c r="C71" s="9"/>
      <c r="D71" s="9" t="s">
        <v>15</v>
      </c>
      <c r="E71" s="9"/>
      <c r="F71" s="27">
        <v>16</v>
      </c>
      <c r="G71" s="27">
        <v>1</v>
      </c>
      <c r="H71" s="27"/>
      <c r="I71" s="27"/>
      <c r="J71" s="15" t="s">
        <v>373</v>
      </c>
      <c r="K71" s="79"/>
      <c r="L71" s="79"/>
      <c r="M71" s="79"/>
    </row>
    <row r="72" spans="1:13" ht="12.6" customHeight="1" x14ac:dyDescent="0.15">
      <c r="A72" s="144"/>
      <c r="B72" s="14" t="s">
        <v>204</v>
      </c>
      <c r="C72" s="9"/>
      <c r="D72" s="9" t="s">
        <v>15</v>
      </c>
      <c r="E72" s="9"/>
      <c r="F72" s="27">
        <v>1</v>
      </c>
      <c r="G72" s="27">
        <v>1</v>
      </c>
      <c r="H72" s="27"/>
      <c r="I72" s="27"/>
      <c r="J72" s="15"/>
      <c r="K72" s="79"/>
      <c r="L72" s="79"/>
      <c r="M72" s="79"/>
    </row>
    <row r="73" spans="1:13" ht="12.6" customHeight="1" x14ac:dyDescent="0.15">
      <c r="A73" s="144"/>
      <c r="B73" s="14" t="s">
        <v>374</v>
      </c>
      <c r="C73" s="9"/>
      <c r="D73" s="9" t="s">
        <v>15</v>
      </c>
      <c r="E73" s="9"/>
      <c r="F73" s="27">
        <v>1</v>
      </c>
      <c r="G73" s="27"/>
      <c r="H73" s="27"/>
      <c r="I73" s="27"/>
      <c r="J73" s="15"/>
      <c r="K73" s="79"/>
      <c r="L73" s="79"/>
      <c r="M73" s="79"/>
    </row>
    <row r="74" spans="1:13" ht="12.6" customHeight="1" x14ac:dyDescent="0.15">
      <c r="A74" s="144"/>
      <c r="B74" s="14" t="s">
        <v>47</v>
      </c>
      <c r="C74" s="9"/>
      <c r="D74" s="9" t="s">
        <v>15</v>
      </c>
      <c r="E74" s="9"/>
      <c r="F74" s="27">
        <v>24</v>
      </c>
      <c r="G74" s="27">
        <v>2</v>
      </c>
      <c r="H74" s="27">
        <v>2</v>
      </c>
      <c r="I74" s="27">
        <v>3</v>
      </c>
      <c r="J74" s="15"/>
      <c r="K74" s="79"/>
      <c r="L74" s="79"/>
      <c r="M74" s="79"/>
    </row>
    <row r="75" spans="1:13" ht="12.6" customHeight="1" x14ac:dyDescent="0.15">
      <c r="A75" s="144"/>
      <c r="B75" s="14" t="s">
        <v>375</v>
      </c>
      <c r="C75" s="9"/>
      <c r="D75" s="9"/>
      <c r="E75" s="9" t="s">
        <v>15</v>
      </c>
      <c r="F75" s="27">
        <v>1</v>
      </c>
      <c r="G75" s="27"/>
      <c r="H75" s="27"/>
      <c r="I75" s="27"/>
      <c r="J75" s="15"/>
      <c r="K75" s="79"/>
      <c r="L75" s="79"/>
      <c r="M75" s="79"/>
    </row>
    <row r="76" spans="1:13" ht="12.6" customHeight="1" x14ac:dyDescent="0.15">
      <c r="A76" s="144"/>
      <c r="B76" s="14" t="s">
        <v>51</v>
      </c>
      <c r="C76" s="9"/>
      <c r="D76" s="9" t="s">
        <v>15</v>
      </c>
      <c r="E76" s="9"/>
      <c r="F76" s="27">
        <v>2</v>
      </c>
      <c r="G76" s="27"/>
      <c r="H76" s="27"/>
      <c r="I76" s="27"/>
      <c r="J76" s="15"/>
      <c r="K76" s="79"/>
      <c r="L76" s="79"/>
      <c r="M76" s="79"/>
    </row>
    <row r="77" spans="1:13" ht="20.45" customHeight="1" x14ac:dyDescent="0.15">
      <c r="A77" s="144"/>
      <c r="B77" s="14" t="s">
        <v>376</v>
      </c>
      <c r="C77" s="9" t="s">
        <v>15</v>
      </c>
      <c r="D77" s="9"/>
      <c r="E77" s="9"/>
      <c r="F77" s="27">
        <v>11</v>
      </c>
      <c r="G77" s="27">
        <v>60</v>
      </c>
      <c r="H77" s="27">
        <v>4</v>
      </c>
      <c r="I77" s="27">
        <v>10</v>
      </c>
      <c r="J77" s="15" t="s">
        <v>377</v>
      </c>
      <c r="K77" s="79"/>
      <c r="L77" s="79"/>
      <c r="M77" s="79"/>
    </row>
    <row r="78" spans="1:13" ht="12.6" customHeight="1" x14ac:dyDescent="0.15">
      <c r="A78" s="144"/>
      <c r="B78" s="14" t="s">
        <v>52</v>
      </c>
      <c r="C78" s="9"/>
      <c r="D78" s="9" t="s">
        <v>15</v>
      </c>
      <c r="E78" s="9"/>
      <c r="F78" s="27"/>
      <c r="G78" s="27">
        <v>1</v>
      </c>
      <c r="H78" s="27">
        <v>1</v>
      </c>
      <c r="I78" s="27"/>
      <c r="J78" s="15"/>
      <c r="K78" s="79"/>
      <c r="L78" s="79"/>
      <c r="M78" s="79"/>
    </row>
    <row r="79" spans="1:13" ht="12.6" customHeight="1" x14ac:dyDescent="0.15">
      <c r="A79" s="144"/>
      <c r="B79" s="14" t="s">
        <v>378</v>
      </c>
      <c r="C79" s="9"/>
      <c r="D79" s="9" t="s">
        <v>15</v>
      </c>
      <c r="E79" s="9"/>
      <c r="F79" s="27">
        <v>6</v>
      </c>
      <c r="G79" s="27">
        <v>7</v>
      </c>
      <c r="H79" s="27">
        <v>1</v>
      </c>
      <c r="I79" s="27">
        <v>5</v>
      </c>
      <c r="J79" s="15"/>
      <c r="K79" s="79"/>
      <c r="L79" s="79"/>
      <c r="M79" s="79"/>
    </row>
    <row r="80" spans="1:13" ht="36.6" customHeight="1" x14ac:dyDescent="0.15">
      <c r="A80" s="144"/>
      <c r="B80" s="14" t="s">
        <v>379</v>
      </c>
      <c r="C80" s="9"/>
      <c r="D80" s="9" t="s">
        <v>15</v>
      </c>
      <c r="E80" s="9"/>
      <c r="F80" s="27"/>
      <c r="G80" s="27"/>
      <c r="H80" s="27"/>
      <c r="I80" s="27">
        <v>1</v>
      </c>
      <c r="J80" s="15" t="s">
        <v>380</v>
      </c>
      <c r="K80" s="79"/>
      <c r="L80" s="79"/>
      <c r="M80" s="79"/>
    </row>
    <row r="81" spans="1:13" ht="28.15" customHeight="1" x14ac:dyDescent="0.15">
      <c r="A81" s="144"/>
      <c r="B81" s="14" t="s">
        <v>55</v>
      </c>
      <c r="C81" s="9"/>
      <c r="D81" s="9" t="s">
        <v>15</v>
      </c>
      <c r="E81" s="9"/>
      <c r="F81" s="27">
        <v>11</v>
      </c>
      <c r="G81" s="27">
        <v>7</v>
      </c>
      <c r="H81" s="27">
        <v>2</v>
      </c>
      <c r="I81" s="27">
        <v>3</v>
      </c>
      <c r="J81" s="15" t="s">
        <v>381</v>
      </c>
      <c r="K81" s="79"/>
      <c r="L81" s="79"/>
      <c r="M81" s="79"/>
    </row>
    <row r="82" spans="1:13" ht="70.5" customHeight="1" x14ac:dyDescent="0.15">
      <c r="A82" s="145"/>
      <c r="B82" s="14" t="s">
        <v>382</v>
      </c>
      <c r="C82" s="9"/>
      <c r="D82" s="9" t="s">
        <v>15</v>
      </c>
      <c r="E82" s="9"/>
      <c r="F82" s="27">
        <v>16</v>
      </c>
      <c r="G82" s="27">
        <v>17</v>
      </c>
      <c r="H82" s="27">
        <v>4</v>
      </c>
      <c r="I82" s="27">
        <v>12</v>
      </c>
      <c r="J82" s="15" t="s">
        <v>383</v>
      </c>
      <c r="K82" s="79"/>
      <c r="L82" s="79"/>
      <c r="M82" s="79"/>
    </row>
    <row r="83" spans="1:13" ht="12.95" customHeight="1" x14ac:dyDescent="0.15">
      <c r="A83" s="143">
        <v>2021</v>
      </c>
      <c r="B83" s="14" t="s">
        <v>382</v>
      </c>
      <c r="C83" s="9"/>
      <c r="D83" s="9" t="s">
        <v>15</v>
      </c>
      <c r="E83" s="9"/>
      <c r="F83" s="27">
        <v>1</v>
      </c>
      <c r="G83" s="27"/>
      <c r="H83" s="27"/>
      <c r="I83" s="27"/>
      <c r="J83" s="15"/>
      <c r="K83" s="79"/>
      <c r="L83" s="79"/>
      <c r="M83" s="79"/>
    </row>
    <row r="84" spans="1:13" ht="12.95" customHeight="1" x14ac:dyDescent="0.15">
      <c r="A84" s="144"/>
      <c r="B84" s="14" t="s">
        <v>382</v>
      </c>
      <c r="C84" s="9"/>
      <c r="D84" s="9" t="s">
        <v>15</v>
      </c>
      <c r="E84" s="9"/>
      <c r="F84" s="27">
        <v>1</v>
      </c>
      <c r="G84" s="27"/>
      <c r="H84" s="27"/>
      <c r="I84" s="27"/>
      <c r="J84" s="15"/>
      <c r="K84" s="79"/>
      <c r="L84" s="79"/>
      <c r="M84" s="79"/>
    </row>
    <row r="85" spans="1:13" ht="12.95" customHeight="1" x14ac:dyDescent="0.15">
      <c r="A85" s="145"/>
      <c r="B85" s="14" t="s">
        <v>384</v>
      </c>
      <c r="C85" s="9"/>
      <c r="D85" s="9" t="s">
        <v>15</v>
      </c>
      <c r="E85" s="9"/>
      <c r="F85" s="27">
        <v>1</v>
      </c>
      <c r="G85" s="27"/>
      <c r="H85" s="27"/>
      <c r="I85" s="27"/>
      <c r="J85" s="15"/>
      <c r="K85" s="36"/>
      <c r="L85" s="36"/>
      <c r="M85" s="92"/>
    </row>
    <row r="86" spans="1:13" ht="3" customHeight="1" x14ac:dyDescent="0.15">
      <c r="A86" s="40"/>
      <c r="B86" s="32"/>
      <c r="C86" s="32"/>
      <c r="D86" s="33"/>
      <c r="E86" s="33"/>
      <c r="F86" s="34"/>
      <c r="G86" s="34"/>
      <c r="H86" s="34"/>
      <c r="I86" s="34"/>
      <c r="J86" s="35"/>
      <c r="K86" s="36"/>
      <c r="L86" s="36"/>
      <c r="M86" s="92"/>
    </row>
    <row r="87" spans="1:13" s="13" customFormat="1" ht="25.15" customHeight="1" x14ac:dyDescent="0.15">
      <c r="A87" s="37" t="s">
        <v>60</v>
      </c>
      <c r="B87" s="38">
        <f>SUM(C87:E87)</f>
        <v>77</v>
      </c>
      <c r="C87" s="37">
        <f>COUNTIF(C9:C85,"X")</f>
        <v>9</v>
      </c>
      <c r="D87" s="37">
        <f>COUNTIF(D9:D85,"X")</f>
        <v>66</v>
      </c>
      <c r="E87" s="37">
        <f>COUNTIF(E9:E85,"X")</f>
        <v>2</v>
      </c>
      <c r="F87" s="103">
        <f>SUM(F9:F85)</f>
        <v>471</v>
      </c>
      <c r="G87" s="103">
        <f>SUM(G9:G85)</f>
        <v>1164</v>
      </c>
      <c r="H87" s="103">
        <f>SUM(H9:H85)</f>
        <v>164</v>
      </c>
      <c r="I87" s="103">
        <f>SUM(I9:I85)</f>
        <v>214</v>
      </c>
      <c r="J87" s="82" t="s">
        <v>385</v>
      </c>
      <c r="K87" s="109">
        <f>SUM(F87:H87)</f>
        <v>1799</v>
      </c>
      <c r="M87" s="101"/>
    </row>
    <row r="88" spans="1:13" ht="3" customHeight="1" x14ac:dyDescent="0.15">
      <c r="A88" s="36"/>
      <c r="B88" s="36"/>
      <c r="C88" s="36"/>
      <c r="D88" s="36"/>
      <c r="E88" s="36"/>
      <c r="F88" s="36"/>
      <c r="G88" s="36"/>
      <c r="H88" s="36"/>
      <c r="I88" s="36"/>
      <c r="K88" s="12"/>
      <c r="L88" s="36"/>
      <c r="M88" s="92"/>
    </row>
    <row r="89" spans="1:13" s="13" customFormat="1" ht="11.45" customHeight="1" x14ac:dyDescent="0.15">
      <c r="A89" s="55" t="s">
        <v>62</v>
      </c>
      <c r="B89" s="56">
        <f>F89+G89+H89</f>
        <v>1</v>
      </c>
      <c r="C89" s="83"/>
      <c r="D89" s="83"/>
      <c r="E89" s="83"/>
      <c r="F89" s="57">
        <f>F87/K87</f>
        <v>0.26181211784324626</v>
      </c>
      <c r="G89" s="57">
        <f>G87/K87</f>
        <v>0.64702612562534745</v>
      </c>
      <c r="H89" s="57">
        <f>+H87/K87</f>
        <v>9.1161756531406332E-2</v>
      </c>
      <c r="I89" s="85"/>
      <c r="J89" s="101"/>
      <c r="K89" s="110">
        <f>SUM(F89:I89)</f>
        <v>1</v>
      </c>
      <c r="M89" s="101"/>
    </row>
    <row r="90" spans="1:13" x14ac:dyDescent="0.15">
      <c r="A90" s="36"/>
      <c r="B90" s="36"/>
      <c r="C90" s="36"/>
      <c r="D90" s="36"/>
      <c r="E90" s="36"/>
      <c r="F90" s="36"/>
      <c r="G90" s="36"/>
      <c r="H90" s="84"/>
      <c r="I90" s="36"/>
      <c r="J90" s="102"/>
      <c r="K90" s="109">
        <f>+F87+G87+H87</f>
        <v>1799</v>
      </c>
      <c r="L90" s="36"/>
      <c r="M90" s="92"/>
    </row>
    <row r="91" spans="1:13" x14ac:dyDescent="0.15">
      <c r="A91" s="36"/>
      <c r="B91" s="36"/>
      <c r="C91" s="36"/>
      <c r="D91" s="36"/>
      <c r="E91" s="36"/>
      <c r="F91" s="36"/>
      <c r="G91" s="36"/>
      <c r="H91" s="36"/>
      <c r="I91" s="36"/>
      <c r="K91" s="36"/>
      <c r="L91" s="36"/>
      <c r="M91" s="92"/>
    </row>
    <row r="92" spans="1:13" x14ac:dyDescent="0.15">
      <c r="A92" s="36"/>
      <c r="B92" s="36"/>
      <c r="C92" s="36"/>
      <c r="D92" s="36"/>
      <c r="E92" s="36"/>
      <c r="F92" s="36"/>
      <c r="G92" s="36"/>
      <c r="H92" s="36"/>
      <c r="I92" s="36"/>
      <c r="K92" s="36"/>
      <c r="L92" s="36"/>
      <c r="M92" s="92"/>
    </row>
    <row r="93" spans="1:13" x14ac:dyDescent="0.15">
      <c r="A93" s="36"/>
      <c r="B93" s="36"/>
      <c r="C93" s="36"/>
      <c r="D93" s="36"/>
      <c r="E93" s="36"/>
      <c r="F93" s="36"/>
      <c r="G93" s="36"/>
      <c r="H93" s="36"/>
      <c r="I93" s="36"/>
      <c r="K93" s="79"/>
      <c r="L93" s="79"/>
      <c r="M93" s="92"/>
    </row>
    <row r="94" spans="1:13" x14ac:dyDescent="0.15">
      <c r="A94" s="36"/>
      <c r="B94" s="36"/>
      <c r="C94" s="36"/>
      <c r="D94" s="36"/>
      <c r="E94" s="36"/>
      <c r="F94" s="36"/>
      <c r="G94" s="36"/>
      <c r="H94" s="36"/>
      <c r="I94" s="36"/>
      <c r="K94" s="79"/>
      <c r="L94" s="79"/>
      <c r="M94" s="92"/>
    </row>
    <row r="95" spans="1:13" x14ac:dyDescent="0.15">
      <c r="A95" s="36"/>
      <c r="B95" s="36"/>
      <c r="C95" s="36"/>
      <c r="D95" s="36"/>
      <c r="E95" s="36"/>
      <c r="F95" s="36"/>
      <c r="G95" s="36"/>
      <c r="H95" s="36"/>
      <c r="I95" s="36"/>
      <c r="K95" s="79"/>
      <c r="L95" s="79"/>
      <c r="M95" s="92"/>
    </row>
    <row r="96" spans="1:13" x14ac:dyDescent="0.15">
      <c r="A96" s="36"/>
      <c r="B96" s="36"/>
      <c r="C96" s="36"/>
      <c r="D96" s="36"/>
      <c r="E96" s="36"/>
      <c r="F96" s="36"/>
      <c r="G96" s="36"/>
      <c r="H96" s="36"/>
      <c r="I96" s="36"/>
      <c r="K96" s="79"/>
      <c r="L96" s="79"/>
      <c r="M96" s="92"/>
    </row>
    <row r="97" spans="11:13" x14ac:dyDescent="0.15">
      <c r="K97" s="92"/>
      <c r="L97" s="92"/>
      <c r="M97" s="92"/>
    </row>
    <row r="98" spans="11:13" x14ac:dyDescent="0.15">
      <c r="K98" s="36"/>
      <c r="L98" s="36"/>
      <c r="M98" s="36"/>
    </row>
    <row r="99" spans="11:13" x14ac:dyDescent="0.15">
      <c r="K99" s="36"/>
      <c r="L99" s="36"/>
      <c r="M99" s="36"/>
    </row>
    <row r="100" spans="11:13" x14ac:dyDescent="0.15">
      <c r="K100" s="36"/>
      <c r="L100" s="36"/>
      <c r="M100" s="36"/>
    </row>
    <row r="101" spans="11:13" x14ac:dyDescent="0.15">
      <c r="K101" s="36"/>
      <c r="L101" s="36"/>
      <c r="M101" s="36"/>
    </row>
  </sheetData>
  <mergeCells count="12">
    <mergeCell ref="A62:A82"/>
    <mergeCell ref="A83:A85"/>
    <mergeCell ref="A38:A61"/>
    <mergeCell ref="A9:A37"/>
    <mergeCell ref="I6:I7"/>
    <mergeCell ref="J6:J7"/>
    <mergeCell ref="A6:A7"/>
    <mergeCell ref="B6:B7"/>
    <mergeCell ref="C6:E6"/>
    <mergeCell ref="F6:F7"/>
    <mergeCell ref="G6:G7"/>
    <mergeCell ref="H6:H7"/>
  </mergeCells>
  <printOptions horizontalCentered="1"/>
  <pageMargins left="0.23622047244094491" right="0.23622047244094491" top="0.15748031496062992" bottom="0.43307086614173229" header="0" footer="0"/>
  <pageSetup firstPageNumber="17" orientation="landscape" useFirstPageNumber="1" r:id="rId1"/>
  <headerFooter alignWithMargins="0">
    <oddFooter>&amp;C&amp;P</oddFooter>
  </headerFooter>
  <rowBreaks count="2" manualBreakCount="2">
    <brk id="37" max="9" man="1"/>
    <brk id="61"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684E2-D611-4802-9498-B206A415E30D}">
  <dimension ref="A1:M55"/>
  <sheetViews>
    <sheetView topLeftCell="A6" zoomScale="115" zoomScaleNormal="115" workbookViewId="0">
      <pane ySplit="2" topLeftCell="A8" activePane="bottomLeft" state="frozen"/>
      <selection activeCell="J56" sqref="J56"/>
      <selection pane="bottomLeft" activeCell="A8" sqref="A8"/>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90" customHeight="1" x14ac:dyDescent="0.15">
      <c r="A9" s="143">
        <v>2022</v>
      </c>
      <c r="B9" s="98" t="s">
        <v>386</v>
      </c>
      <c r="C9" s="9"/>
      <c r="D9" s="9" t="s">
        <v>15</v>
      </c>
      <c r="E9" s="16"/>
      <c r="F9" s="27">
        <v>8</v>
      </c>
      <c r="G9" s="27">
        <v>3</v>
      </c>
      <c r="H9" s="27">
        <v>2</v>
      </c>
      <c r="I9" s="27"/>
      <c r="J9" s="15" t="s">
        <v>387</v>
      </c>
    </row>
    <row r="10" spans="1:10" ht="131.44999999999999" customHeight="1" x14ac:dyDescent="0.15">
      <c r="A10" s="144"/>
      <c r="B10" s="98" t="s">
        <v>172</v>
      </c>
      <c r="C10" s="9"/>
      <c r="D10" s="9" t="s">
        <v>15</v>
      </c>
      <c r="E10" s="16"/>
      <c r="F10" s="27">
        <v>25</v>
      </c>
      <c r="G10" s="27">
        <v>5</v>
      </c>
      <c r="H10" s="27"/>
      <c r="I10" s="27">
        <v>10</v>
      </c>
      <c r="J10" s="15" t="s">
        <v>388</v>
      </c>
    </row>
    <row r="11" spans="1:10" ht="83.45" customHeight="1" x14ac:dyDescent="0.15">
      <c r="A11" s="144"/>
      <c r="B11" s="98" t="s">
        <v>219</v>
      </c>
      <c r="C11" s="9"/>
      <c r="D11" s="9" t="s">
        <v>15</v>
      </c>
      <c r="E11" s="16"/>
      <c r="F11" s="27">
        <v>6</v>
      </c>
      <c r="G11" s="27">
        <v>1</v>
      </c>
      <c r="H11" s="27"/>
      <c r="I11" s="27">
        <v>2</v>
      </c>
      <c r="J11" s="15" t="s">
        <v>389</v>
      </c>
    </row>
    <row r="12" spans="1:10" ht="9.9499999999999993" customHeight="1" x14ac:dyDescent="0.15">
      <c r="A12" s="144"/>
      <c r="B12" s="98" t="s">
        <v>131</v>
      </c>
      <c r="C12" s="9"/>
      <c r="D12" s="9" t="s">
        <v>15</v>
      </c>
      <c r="E12" s="16"/>
      <c r="F12" s="27">
        <v>11</v>
      </c>
      <c r="G12" s="27">
        <v>29</v>
      </c>
      <c r="H12" s="27"/>
      <c r="I12" s="27">
        <v>1</v>
      </c>
      <c r="J12" s="15"/>
    </row>
    <row r="13" spans="1:10" ht="90.6" customHeight="1" x14ac:dyDescent="0.15">
      <c r="A13" s="144"/>
      <c r="B13" s="98" t="s">
        <v>301</v>
      </c>
      <c r="C13" s="9"/>
      <c r="D13" s="9" t="s">
        <v>15</v>
      </c>
      <c r="E13" s="16"/>
      <c r="F13" s="27">
        <v>11</v>
      </c>
      <c r="G13" s="27">
        <v>4</v>
      </c>
      <c r="H13" s="27"/>
      <c r="I13" s="27">
        <v>4</v>
      </c>
      <c r="J13" s="15" t="s">
        <v>390</v>
      </c>
    </row>
    <row r="14" spans="1:10" x14ac:dyDescent="0.15">
      <c r="A14" s="144"/>
      <c r="B14" s="98" t="s">
        <v>391</v>
      </c>
      <c r="C14" s="9" t="s">
        <v>15</v>
      </c>
      <c r="D14" s="9"/>
      <c r="E14" s="16"/>
      <c r="F14" s="27">
        <v>10</v>
      </c>
      <c r="G14" s="27">
        <v>30</v>
      </c>
      <c r="H14" s="27">
        <v>3</v>
      </c>
      <c r="I14" s="27">
        <v>11</v>
      </c>
      <c r="J14" s="15"/>
    </row>
    <row r="15" spans="1:10" x14ac:dyDescent="0.15">
      <c r="A15" s="144"/>
      <c r="B15" s="98" t="s">
        <v>392</v>
      </c>
      <c r="C15" s="9"/>
      <c r="D15" s="9" t="s">
        <v>15</v>
      </c>
      <c r="E15" s="16"/>
      <c r="F15" s="27">
        <v>3</v>
      </c>
      <c r="G15" s="27">
        <v>17</v>
      </c>
      <c r="H15" s="27">
        <v>14</v>
      </c>
      <c r="I15" s="27">
        <v>4</v>
      </c>
      <c r="J15" s="15"/>
    </row>
    <row r="16" spans="1:10" ht="26.45" customHeight="1" x14ac:dyDescent="0.15">
      <c r="A16" s="145"/>
      <c r="B16" s="98" t="s">
        <v>227</v>
      </c>
      <c r="C16" s="9"/>
      <c r="D16" s="9" t="s">
        <v>15</v>
      </c>
      <c r="E16" s="16"/>
      <c r="F16" s="27">
        <v>3</v>
      </c>
      <c r="G16" s="27"/>
      <c r="H16" s="27"/>
      <c r="I16" s="27">
        <v>5</v>
      </c>
      <c r="J16" s="15" t="s">
        <v>393</v>
      </c>
    </row>
    <row r="17" spans="1:13" ht="9" customHeight="1" x14ac:dyDescent="0.15">
      <c r="A17" s="143">
        <v>2022</v>
      </c>
      <c r="B17" s="98" t="s">
        <v>230</v>
      </c>
      <c r="C17" s="9"/>
      <c r="D17" s="9" t="s">
        <v>15</v>
      </c>
      <c r="E17" s="16"/>
      <c r="F17" s="27">
        <v>10</v>
      </c>
      <c r="G17" s="27">
        <v>2</v>
      </c>
      <c r="H17" s="27">
        <v>1</v>
      </c>
      <c r="I17" s="27"/>
      <c r="J17" s="15"/>
      <c r="K17" s="36"/>
      <c r="L17" s="36"/>
      <c r="M17" s="36"/>
    </row>
    <row r="18" spans="1:13" ht="9" customHeight="1" x14ac:dyDescent="0.15">
      <c r="A18" s="144"/>
      <c r="B18" s="98" t="s">
        <v>230</v>
      </c>
      <c r="C18" s="9"/>
      <c r="D18" s="9" t="s">
        <v>15</v>
      </c>
      <c r="E18" s="16"/>
      <c r="F18" s="27">
        <v>1</v>
      </c>
      <c r="G18" s="27"/>
      <c r="H18" s="27"/>
      <c r="I18" s="27">
        <v>4</v>
      </c>
      <c r="J18" s="15"/>
      <c r="K18" s="36"/>
      <c r="L18" s="36"/>
      <c r="M18" s="36"/>
    </row>
    <row r="19" spans="1:13" ht="9" customHeight="1" x14ac:dyDescent="0.15">
      <c r="A19" s="144"/>
      <c r="B19" s="98" t="s">
        <v>142</v>
      </c>
      <c r="C19" s="9"/>
      <c r="D19" s="9" t="s">
        <v>15</v>
      </c>
      <c r="E19" s="16"/>
      <c r="F19" s="27">
        <v>2</v>
      </c>
      <c r="G19" s="27"/>
      <c r="H19" s="27"/>
      <c r="I19" s="27"/>
      <c r="J19" s="15"/>
      <c r="K19" s="36"/>
      <c r="L19" s="36"/>
      <c r="M19" s="36"/>
    </row>
    <row r="20" spans="1:13" ht="36.6" customHeight="1" x14ac:dyDescent="0.15">
      <c r="A20" s="144"/>
      <c r="B20" s="98" t="s">
        <v>394</v>
      </c>
      <c r="C20" s="9"/>
      <c r="D20" s="9" t="s">
        <v>15</v>
      </c>
      <c r="E20" s="16"/>
      <c r="F20" s="27">
        <v>1</v>
      </c>
      <c r="G20" s="27"/>
      <c r="H20" s="27"/>
      <c r="I20" s="27">
        <v>5</v>
      </c>
      <c r="J20" s="15" t="s">
        <v>395</v>
      </c>
      <c r="K20" s="36"/>
      <c r="L20" s="36"/>
      <c r="M20" s="36"/>
    </row>
    <row r="21" spans="1:13" ht="9" customHeight="1" x14ac:dyDescent="0.15">
      <c r="A21" s="144"/>
      <c r="B21" s="98" t="s">
        <v>146</v>
      </c>
      <c r="C21" s="9"/>
      <c r="D21" s="9" t="s">
        <v>15</v>
      </c>
      <c r="E21" s="16"/>
      <c r="F21" s="27">
        <v>14</v>
      </c>
      <c r="G21" s="27">
        <v>37</v>
      </c>
      <c r="H21" s="27">
        <v>4</v>
      </c>
      <c r="I21" s="27">
        <v>8</v>
      </c>
      <c r="J21" s="15"/>
      <c r="K21" s="36"/>
      <c r="L21" s="36"/>
      <c r="M21" s="36"/>
    </row>
    <row r="22" spans="1:13" ht="9" customHeight="1" x14ac:dyDescent="0.15">
      <c r="A22" s="144"/>
      <c r="B22" s="98" t="s">
        <v>396</v>
      </c>
      <c r="C22" s="9"/>
      <c r="D22" s="9" t="s">
        <v>15</v>
      </c>
      <c r="E22" s="16"/>
      <c r="F22" s="27">
        <v>5</v>
      </c>
      <c r="G22" s="27">
        <v>83</v>
      </c>
      <c r="H22" s="27">
        <v>1</v>
      </c>
      <c r="I22" s="27">
        <v>3</v>
      </c>
      <c r="J22" s="15"/>
      <c r="K22" s="36"/>
      <c r="L22" s="36"/>
      <c r="M22" s="36"/>
    </row>
    <row r="23" spans="1:13" ht="9" customHeight="1" x14ac:dyDescent="0.15">
      <c r="A23" s="144"/>
      <c r="B23" s="98" t="s">
        <v>397</v>
      </c>
      <c r="C23" s="9"/>
      <c r="D23" s="9" t="s">
        <v>15</v>
      </c>
      <c r="E23" s="16"/>
      <c r="F23" s="27">
        <v>2</v>
      </c>
      <c r="G23" s="27"/>
      <c r="H23" s="27"/>
      <c r="I23" s="27"/>
      <c r="J23" s="15"/>
      <c r="K23" s="36"/>
      <c r="L23" s="36"/>
      <c r="M23" s="36"/>
    </row>
    <row r="24" spans="1:13" ht="19.899999999999999" customHeight="1" x14ac:dyDescent="0.15">
      <c r="A24" s="144"/>
      <c r="B24" s="98" t="s">
        <v>87</v>
      </c>
      <c r="C24" s="9" t="s">
        <v>15</v>
      </c>
      <c r="D24" s="9"/>
      <c r="E24" s="16"/>
      <c r="F24" s="27">
        <v>5</v>
      </c>
      <c r="G24" s="27">
        <v>35</v>
      </c>
      <c r="H24" s="27">
        <v>1</v>
      </c>
      <c r="I24" s="27">
        <v>14</v>
      </c>
      <c r="J24" s="15" t="s">
        <v>398</v>
      </c>
      <c r="K24" s="36"/>
      <c r="L24" s="36"/>
      <c r="M24" s="36"/>
    </row>
    <row r="25" spans="1:13" ht="49.5" x14ac:dyDescent="0.15">
      <c r="A25" s="144"/>
      <c r="B25" s="98" t="s">
        <v>89</v>
      </c>
      <c r="C25" s="9"/>
      <c r="D25" s="9" t="s">
        <v>15</v>
      </c>
      <c r="E25" s="16"/>
      <c r="F25" s="27"/>
      <c r="G25" s="27"/>
      <c r="H25" s="27"/>
      <c r="I25" s="27">
        <v>1</v>
      </c>
      <c r="J25" s="15" t="s">
        <v>399</v>
      </c>
      <c r="K25" s="36"/>
      <c r="L25" s="36"/>
      <c r="M25" s="36"/>
    </row>
    <row r="26" spans="1:13" ht="9" customHeight="1" x14ac:dyDescent="0.15">
      <c r="A26" s="144"/>
      <c r="B26" s="98" t="s">
        <v>240</v>
      </c>
      <c r="C26" s="9"/>
      <c r="D26" s="9" t="s">
        <v>15</v>
      </c>
      <c r="E26" s="16"/>
      <c r="F26" s="27">
        <v>14</v>
      </c>
      <c r="G26" s="27">
        <v>23</v>
      </c>
      <c r="H26" s="27"/>
      <c r="I26" s="27">
        <v>14</v>
      </c>
      <c r="J26" s="15"/>
      <c r="K26" s="36"/>
      <c r="L26" s="36"/>
      <c r="M26" s="36"/>
    </row>
    <row r="27" spans="1:13" ht="9" customHeight="1" x14ac:dyDescent="0.15">
      <c r="A27" s="144"/>
      <c r="B27" s="98" t="s">
        <v>247</v>
      </c>
      <c r="C27" s="9"/>
      <c r="D27" s="9" t="s">
        <v>15</v>
      </c>
      <c r="E27" s="16"/>
      <c r="F27" s="27">
        <v>1</v>
      </c>
      <c r="G27" s="27"/>
      <c r="H27" s="27"/>
      <c r="I27" s="27"/>
      <c r="J27" s="15"/>
      <c r="K27" s="36"/>
      <c r="L27" s="36"/>
      <c r="M27" s="36"/>
    </row>
    <row r="28" spans="1:13" ht="9" customHeight="1" x14ac:dyDescent="0.15">
      <c r="A28" s="144"/>
      <c r="B28" s="98" t="s">
        <v>98</v>
      </c>
      <c r="C28" s="9"/>
      <c r="D28" s="9" t="s">
        <v>15</v>
      </c>
      <c r="E28" s="16"/>
      <c r="F28" s="27">
        <v>14</v>
      </c>
      <c r="G28" s="27">
        <v>143</v>
      </c>
      <c r="H28" s="27">
        <v>9</v>
      </c>
      <c r="I28" s="27"/>
      <c r="J28" s="15"/>
      <c r="K28" s="36"/>
      <c r="L28" s="36"/>
      <c r="M28" s="36"/>
    </row>
    <row r="29" spans="1:13" ht="9" customHeight="1" x14ac:dyDescent="0.15">
      <c r="A29" s="144"/>
      <c r="B29" s="98" t="s">
        <v>400</v>
      </c>
      <c r="C29" s="9"/>
      <c r="D29" s="9" t="s">
        <v>15</v>
      </c>
      <c r="E29" s="16"/>
      <c r="F29" s="27">
        <v>1</v>
      </c>
      <c r="G29" s="27">
        <v>1</v>
      </c>
      <c r="H29" s="27">
        <v>1</v>
      </c>
      <c r="I29" s="27"/>
      <c r="J29" s="15"/>
      <c r="K29" s="36"/>
      <c r="L29" s="36"/>
      <c r="M29" s="36"/>
    </row>
    <row r="30" spans="1:13" ht="57.75" x14ac:dyDescent="0.15">
      <c r="A30" s="144"/>
      <c r="B30" s="98" t="s">
        <v>401</v>
      </c>
      <c r="C30" s="9" t="s">
        <v>15</v>
      </c>
      <c r="D30" s="9"/>
      <c r="E30" s="16"/>
      <c r="F30" s="27">
        <v>6</v>
      </c>
      <c r="G30" s="27">
        <v>6</v>
      </c>
      <c r="H30" s="27"/>
      <c r="I30" s="27">
        <v>10</v>
      </c>
      <c r="J30" s="15" t="s">
        <v>402</v>
      </c>
      <c r="K30" s="36"/>
      <c r="L30" s="36"/>
      <c r="M30" s="36"/>
    </row>
    <row r="31" spans="1:13" ht="9" customHeight="1" x14ac:dyDescent="0.15">
      <c r="A31" s="144"/>
      <c r="B31" s="98" t="s">
        <v>401</v>
      </c>
      <c r="C31" s="9"/>
      <c r="D31" s="9" t="s">
        <v>15</v>
      </c>
      <c r="E31" s="16"/>
      <c r="F31" s="27">
        <v>6</v>
      </c>
      <c r="G31" s="27"/>
      <c r="H31" s="27"/>
      <c r="I31" s="27"/>
      <c r="J31" s="15"/>
      <c r="K31" s="36"/>
      <c r="L31" s="36"/>
      <c r="M31" s="36"/>
    </row>
    <row r="32" spans="1:13" ht="33" x14ac:dyDescent="0.15">
      <c r="A32" s="144"/>
      <c r="B32" s="98" t="s">
        <v>159</v>
      </c>
      <c r="C32" s="9"/>
      <c r="D32" s="9" t="s">
        <v>15</v>
      </c>
      <c r="E32" s="16"/>
      <c r="F32" s="27">
        <v>12</v>
      </c>
      <c r="G32" s="27"/>
      <c r="H32" s="27"/>
      <c r="I32" s="27">
        <v>12</v>
      </c>
      <c r="J32" s="15" t="s">
        <v>403</v>
      </c>
      <c r="K32" s="79"/>
      <c r="L32" s="79"/>
      <c r="M32" s="79"/>
    </row>
    <row r="33" spans="1:13" ht="9" customHeight="1" x14ac:dyDescent="0.15">
      <c r="A33" s="144"/>
      <c r="B33" s="98" t="s">
        <v>404</v>
      </c>
      <c r="C33" s="9"/>
      <c r="D33" s="9" t="s">
        <v>15</v>
      </c>
      <c r="E33" s="16"/>
      <c r="F33" s="27">
        <v>5</v>
      </c>
      <c r="G33" s="27">
        <v>4</v>
      </c>
      <c r="H33" s="27"/>
      <c r="I33" s="27">
        <v>3</v>
      </c>
      <c r="J33" s="15"/>
      <c r="K33" s="79"/>
      <c r="L33" s="79"/>
      <c r="M33" s="79"/>
    </row>
    <row r="34" spans="1:13" ht="106.9" customHeight="1" x14ac:dyDescent="0.15">
      <c r="A34" s="144"/>
      <c r="B34" s="98" t="s">
        <v>324</v>
      </c>
      <c r="C34" s="9"/>
      <c r="D34" s="9" t="s">
        <v>15</v>
      </c>
      <c r="E34" s="16"/>
      <c r="F34" s="27">
        <v>19</v>
      </c>
      <c r="G34" s="27">
        <v>73</v>
      </c>
      <c r="H34" s="27"/>
      <c r="I34" s="27">
        <v>7</v>
      </c>
      <c r="J34" s="15" t="s">
        <v>405</v>
      </c>
      <c r="K34" s="79"/>
      <c r="L34" s="79"/>
      <c r="M34" s="79"/>
    </row>
    <row r="35" spans="1:13" ht="19.899999999999999" customHeight="1" x14ac:dyDescent="0.15">
      <c r="A35" s="144"/>
      <c r="B35" s="98" t="s">
        <v>209</v>
      </c>
      <c r="C35" s="9" t="s">
        <v>15</v>
      </c>
      <c r="D35" s="9"/>
      <c r="E35" s="16"/>
      <c r="F35" s="27">
        <v>19</v>
      </c>
      <c r="G35" s="27">
        <v>84</v>
      </c>
      <c r="H35" s="27">
        <v>2</v>
      </c>
      <c r="I35" s="27">
        <v>10</v>
      </c>
      <c r="J35" s="15" t="s">
        <v>406</v>
      </c>
      <c r="K35" s="79"/>
      <c r="L35" s="79"/>
      <c r="M35" s="79"/>
    </row>
    <row r="36" spans="1:13" ht="9" customHeight="1" x14ac:dyDescent="0.15">
      <c r="A36" s="144"/>
      <c r="B36" s="98" t="s">
        <v>378</v>
      </c>
      <c r="C36" s="9"/>
      <c r="D36" s="9" t="s">
        <v>15</v>
      </c>
      <c r="E36" s="16"/>
      <c r="F36" s="27">
        <v>11</v>
      </c>
      <c r="G36" s="27"/>
      <c r="H36" s="27"/>
      <c r="I36" s="27"/>
      <c r="J36" s="15"/>
      <c r="K36" s="79"/>
      <c r="L36" s="79"/>
      <c r="M36" s="79"/>
    </row>
    <row r="37" spans="1:13" ht="9" customHeight="1" x14ac:dyDescent="0.15">
      <c r="A37" s="144"/>
      <c r="B37" s="98" t="s">
        <v>167</v>
      </c>
      <c r="C37" s="9"/>
      <c r="D37" s="9" t="s">
        <v>15</v>
      </c>
      <c r="E37" s="16"/>
      <c r="F37" s="27">
        <v>26</v>
      </c>
      <c r="G37" s="27">
        <v>12</v>
      </c>
      <c r="H37" s="27"/>
      <c r="I37" s="27">
        <v>7</v>
      </c>
      <c r="J37" s="15"/>
      <c r="K37" s="79"/>
      <c r="L37" s="79"/>
      <c r="M37" s="79"/>
    </row>
    <row r="38" spans="1:13" ht="18.600000000000001" customHeight="1" x14ac:dyDescent="0.15">
      <c r="A38" s="144"/>
      <c r="B38" s="98" t="s">
        <v>167</v>
      </c>
      <c r="C38" s="9"/>
      <c r="D38" s="9" t="s">
        <v>15</v>
      </c>
      <c r="E38" s="16"/>
      <c r="F38" s="27"/>
      <c r="G38" s="27">
        <v>1</v>
      </c>
      <c r="H38" s="27"/>
      <c r="I38" s="27"/>
      <c r="J38" s="15" t="s">
        <v>407</v>
      </c>
      <c r="K38" s="79"/>
      <c r="L38" s="79"/>
      <c r="M38" s="79"/>
    </row>
    <row r="39" spans="1:13" ht="9" customHeight="1" x14ac:dyDescent="0.15">
      <c r="A39" s="145"/>
      <c r="B39" s="98" t="s">
        <v>167</v>
      </c>
      <c r="C39" s="9"/>
      <c r="D39" s="9" t="s">
        <v>15</v>
      </c>
      <c r="E39" s="16"/>
      <c r="F39" s="27">
        <v>1</v>
      </c>
      <c r="G39" s="27"/>
      <c r="H39" s="27"/>
      <c r="I39" s="27"/>
      <c r="J39" s="15"/>
      <c r="K39" s="79"/>
      <c r="L39" s="79"/>
      <c r="M39" s="79"/>
    </row>
    <row r="40" spans="1:13" ht="3" customHeight="1" x14ac:dyDescent="0.15">
      <c r="A40" s="40"/>
      <c r="B40" s="32"/>
      <c r="C40" s="32"/>
      <c r="D40" s="33"/>
      <c r="E40" s="33"/>
      <c r="F40" s="34"/>
      <c r="G40" s="34"/>
      <c r="H40" s="34"/>
      <c r="I40" s="34"/>
      <c r="J40" s="35"/>
      <c r="K40" s="79"/>
      <c r="L40" s="79"/>
      <c r="M40" s="79"/>
    </row>
    <row r="41" spans="1:13" s="13" customFormat="1" ht="25.15" customHeight="1" x14ac:dyDescent="0.15">
      <c r="A41" s="37" t="s">
        <v>60</v>
      </c>
      <c r="B41" s="38">
        <f>SUM(C41:E41)</f>
        <v>31</v>
      </c>
      <c r="C41" s="37">
        <f>COUNTIF(C9:C39,"X")</f>
        <v>4</v>
      </c>
      <c r="D41" s="37">
        <f>COUNTIF(D9:D39,"X")</f>
        <v>27</v>
      </c>
      <c r="E41" s="37">
        <f>COUNTIF(E9:E39,"X")</f>
        <v>0</v>
      </c>
      <c r="F41" s="103">
        <f>SUM(F9:F39)</f>
        <v>252</v>
      </c>
      <c r="G41" s="103">
        <f>SUM(G9:G39)</f>
        <v>593</v>
      </c>
      <c r="H41" s="103">
        <f>SUM(H9:H39)</f>
        <v>38</v>
      </c>
      <c r="I41" s="103">
        <f>SUM(I9:I39)</f>
        <v>135</v>
      </c>
      <c r="J41" s="82" t="s">
        <v>170</v>
      </c>
      <c r="K41" s="96">
        <f>SUM(F41:H41)</f>
        <v>883</v>
      </c>
      <c r="L41" s="75"/>
      <c r="M41" s="75"/>
    </row>
    <row r="42" spans="1:13" ht="3" customHeight="1" x14ac:dyDescent="0.15">
      <c r="A42" s="36"/>
      <c r="B42" s="36"/>
      <c r="C42" s="36"/>
      <c r="D42" s="36"/>
      <c r="E42" s="36"/>
      <c r="F42" s="36"/>
      <c r="G42" s="36"/>
      <c r="H42" s="36"/>
      <c r="I42" s="36"/>
      <c r="K42" s="73"/>
      <c r="L42" s="79"/>
      <c r="M42" s="79"/>
    </row>
    <row r="43" spans="1:13" s="13" customFormat="1" ht="9" customHeight="1" x14ac:dyDescent="0.15">
      <c r="A43" s="55" t="s">
        <v>62</v>
      </c>
      <c r="B43" s="56">
        <f>F43+G43+H43</f>
        <v>1</v>
      </c>
      <c r="C43" s="83"/>
      <c r="D43" s="83"/>
      <c r="E43" s="83"/>
      <c r="F43" s="57">
        <f>F41/K41</f>
        <v>0.28539071347678369</v>
      </c>
      <c r="G43" s="57">
        <f>G41/K41</f>
        <v>0.67157417893544735</v>
      </c>
      <c r="H43" s="57">
        <f>+H41/K41</f>
        <v>4.3035107587768968E-2</v>
      </c>
      <c r="I43" s="85"/>
      <c r="J43" s="101"/>
      <c r="K43" s="74">
        <f>SUM(F43:I43)</f>
        <v>1</v>
      </c>
      <c r="L43" s="75"/>
      <c r="M43" s="75"/>
    </row>
    <row r="44" spans="1:13" x14ac:dyDescent="0.15">
      <c r="A44" s="36"/>
      <c r="B44" s="36"/>
      <c r="C44" s="36"/>
      <c r="D44" s="36"/>
      <c r="E44" s="36"/>
      <c r="F44" s="36"/>
      <c r="G44" s="36"/>
      <c r="H44" s="84"/>
      <c r="I44" s="36"/>
      <c r="J44" s="102"/>
      <c r="K44" s="96">
        <f>+F41+G41+H41</f>
        <v>883</v>
      </c>
      <c r="L44" s="79"/>
      <c r="M44" s="79"/>
    </row>
    <row r="45" spans="1:13" x14ac:dyDescent="0.15">
      <c r="A45" s="36"/>
      <c r="B45" s="36"/>
      <c r="C45" s="36"/>
      <c r="D45" s="36"/>
      <c r="E45" s="36"/>
      <c r="F45" s="36"/>
      <c r="G45" s="36"/>
      <c r="H45" s="36"/>
      <c r="I45" s="36"/>
      <c r="K45" s="79"/>
      <c r="L45" s="79"/>
      <c r="M45" s="79"/>
    </row>
    <row r="46" spans="1:13" x14ac:dyDescent="0.15">
      <c r="A46" s="36"/>
      <c r="B46" s="36"/>
      <c r="C46" s="36"/>
      <c r="D46" s="36"/>
      <c r="E46" s="36"/>
      <c r="F46" s="36"/>
      <c r="G46" s="36"/>
      <c r="H46" s="36"/>
      <c r="I46" s="36"/>
      <c r="K46" s="79"/>
      <c r="L46" s="79"/>
      <c r="M46" s="79"/>
    </row>
    <row r="47" spans="1:13" x14ac:dyDescent="0.15">
      <c r="A47" s="36"/>
      <c r="B47" s="36"/>
      <c r="C47" s="36"/>
      <c r="D47" s="36"/>
      <c r="E47" s="36"/>
      <c r="F47" s="36"/>
      <c r="G47" s="36"/>
      <c r="H47" s="36"/>
      <c r="I47" s="36"/>
      <c r="K47" s="79"/>
      <c r="L47" s="79"/>
      <c r="M47" s="79"/>
    </row>
    <row r="48" spans="1:13" x14ac:dyDescent="0.15">
      <c r="A48" s="36"/>
      <c r="B48" s="36"/>
      <c r="C48" s="36"/>
      <c r="D48" s="36"/>
      <c r="E48" s="36"/>
      <c r="F48" s="36"/>
      <c r="G48" s="36"/>
      <c r="H48" s="36"/>
      <c r="I48" s="36"/>
      <c r="K48" s="79"/>
      <c r="L48" s="79"/>
      <c r="M48" s="79"/>
    </row>
    <row r="49" spans="11:13" x14ac:dyDescent="0.15">
      <c r="K49" s="79"/>
      <c r="L49" s="79"/>
      <c r="M49" s="92"/>
    </row>
    <row r="50" spans="11:13" x14ac:dyDescent="0.15">
      <c r="K50" s="79"/>
      <c r="L50" s="79"/>
      <c r="M50" s="92"/>
    </row>
    <row r="51" spans="11:13" x14ac:dyDescent="0.15">
      <c r="K51" s="79"/>
      <c r="L51" s="79"/>
      <c r="M51" s="92"/>
    </row>
    <row r="52" spans="11:13" x14ac:dyDescent="0.15">
      <c r="K52" s="79"/>
      <c r="L52" s="79"/>
      <c r="M52" s="36"/>
    </row>
    <row r="53" spans="11:13" x14ac:dyDescent="0.15">
      <c r="K53" s="36"/>
      <c r="L53" s="36"/>
      <c r="M53" s="36"/>
    </row>
    <row r="54" spans="11:13" x14ac:dyDescent="0.15">
      <c r="K54" s="36"/>
      <c r="L54" s="36"/>
      <c r="M54" s="36"/>
    </row>
    <row r="55" spans="11:13" x14ac:dyDescent="0.15">
      <c r="K55" s="36"/>
      <c r="L55" s="36"/>
      <c r="M55" s="36"/>
    </row>
  </sheetData>
  <mergeCells count="10">
    <mergeCell ref="A9:A16"/>
    <mergeCell ref="A17:A39"/>
    <mergeCell ref="I6:I7"/>
    <mergeCell ref="J6:J7"/>
    <mergeCell ref="A6:A7"/>
    <mergeCell ref="B6:B7"/>
    <mergeCell ref="C6:E6"/>
    <mergeCell ref="F6:F7"/>
    <mergeCell ref="G6:G7"/>
    <mergeCell ref="H6:H7"/>
  </mergeCells>
  <printOptions horizontalCentered="1"/>
  <pageMargins left="0.23622047244094491" right="0.23622047244094491" top="0.15748031496062992" bottom="0.41" header="0" footer="0"/>
  <pageSetup firstPageNumber="21" orientation="landscape" useFirstPageNumber="1" r:id="rId1"/>
  <headerFooter alignWithMargins="0">
    <oddFooter>&amp;C&amp;P</oddFooter>
  </headerFooter>
  <rowBreaks count="1" manualBreakCount="1">
    <brk id="16"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21E63-7660-447A-92E4-24FDA74ACD4F}">
  <dimension ref="A1:M70"/>
  <sheetViews>
    <sheetView topLeftCell="A6" zoomScale="130" zoomScaleNormal="130" workbookViewId="0">
      <pane ySplit="2" topLeftCell="A30" activePane="bottomLeft" state="frozen"/>
      <selection activeCell="A6" sqref="A6"/>
      <selection pane="bottomLeft" activeCell="J36" sqref="J36"/>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107.45" customHeight="1" x14ac:dyDescent="0.15">
      <c r="A9" s="143">
        <v>2023</v>
      </c>
      <c r="B9" s="98" t="s">
        <v>408</v>
      </c>
      <c r="C9" s="9"/>
      <c r="D9" s="9" t="s">
        <v>15</v>
      </c>
      <c r="E9" s="16"/>
      <c r="F9" s="27">
        <v>29</v>
      </c>
      <c r="G9" s="27">
        <v>12</v>
      </c>
      <c r="H9" s="27"/>
      <c r="I9" s="27">
        <v>6</v>
      </c>
      <c r="J9" s="15" t="s">
        <v>409</v>
      </c>
    </row>
    <row r="10" spans="1:10" ht="33" x14ac:dyDescent="0.15">
      <c r="A10" s="144"/>
      <c r="B10" s="98" t="s">
        <v>175</v>
      </c>
      <c r="C10" s="9"/>
      <c r="D10" s="9" t="s">
        <v>15</v>
      </c>
      <c r="E10" s="16"/>
      <c r="F10" s="27"/>
      <c r="G10" s="27">
        <v>1</v>
      </c>
      <c r="H10" s="27">
        <v>1</v>
      </c>
      <c r="I10" s="27"/>
      <c r="J10" s="15" t="s">
        <v>410</v>
      </c>
    </row>
    <row r="11" spans="1:10" ht="82.5" x14ac:dyDescent="0.15">
      <c r="A11" s="144"/>
      <c r="B11" s="98" t="s">
        <v>136</v>
      </c>
      <c r="C11" s="9"/>
      <c r="D11" s="9" t="s">
        <v>15</v>
      </c>
      <c r="E11" s="16"/>
      <c r="F11" s="27"/>
      <c r="G11" s="27"/>
      <c r="H11" s="27"/>
      <c r="I11" s="27">
        <v>1</v>
      </c>
      <c r="J11" s="15" t="s">
        <v>411</v>
      </c>
    </row>
    <row r="12" spans="1:10" ht="36" customHeight="1" x14ac:dyDescent="0.15">
      <c r="A12" s="144"/>
      <c r="B12" s="98" t="s">
        <v>412</v>
      </c>
      <c r="C12" s="9" t="s">
        <v>15</v>
      </c>
      <c r="D12" s="9"/>
      <c r="E12" s="16"/>
      <c r="F12" s="27">
        <v>17</v>
      </c>
      <c r="G12" s="27">
        <v>69</v>
      </c>
      <c r="H12" s="27"/>
      <c r="I12" s="27">
        <v>15</v>
      </c>
      <c r="J12" s="15" t="s">
        <v>413</v>
      </c>
    </row>
    <row r="13" spans="1:10" x14ac:dyDescent="0.15">
      <c r="A13" s="144"/>
      <c r="B13" s="98" t="s">
        <v>412</v>
      </c>
      <c r="C13" s="9"/>
      <c r="D13" s="9" t="s">
        <v>15</v>
      </c>
      <c r="E13" s="16"/>
      <c r="F13" s="27">
        <v>4</v>
      </c>
      <c r="G13" s="27"/>
      <c r="H13" s="27"/>
      <c r="I13" s="27">
        <v>1</v>
      </c>
      <c r="J13" s="15"/>
    </row>
    <row r="14" spans="1:10" ht="18.600000000000001" customHeight="1" x14ac:dyDescent="0.15">
      <c r="A14" s="144"/>
      <c r="B14" s="98" t="s">
        <v>414</v>
      </c>
      <c r="C14" s="9"/>
      <c r="D14" s="9" t="s">
        <v>15</v>
      </c>
      <c r="E14" s="16"/>
      <c r="F14" s="27">
        <v>2</v>
      </c>
      <c r="G14" s="27"/>
      <c r="H14" s="27"/>
      <c r="I14" s="27"/>
      <c r="J14" s="15" t="s">
        <v>415</v>
      </c>
    </row>
    <row r="15" spans="1:10" x14ac:dyDescent="0.15">
      <c r="A15" s="144"/>
      <c r="B15" s="98" t="s">
        <v>416</v>
      </c>
      <c r="C15" s="9"/>
      <c r="D15" s="9" t="s">
        <v>15</v>
      </c>
      <c r="E15" s="16"/>
      <c r="F15" s="27"/>
      <c r="G15" s="27"/>
      <c r="H15" s="27"/>
      <c r="I15" s="27">
        <v>1</v>
      </c>
      <c r="J15" s="15" t="s">
        <v>417</v>
      </c>
    </row>
    <row r="16" spans="1:10" x14ac:dyDescent="0.15">
      <c r="A16" s="144"/>
      <c r="B16" s="98" t="s">
        <v>139</v>
      </c>
      <c r="C16" s="9"/>
      <c r="D16" s="9" t="s">
        <v>15</v>
      </c>
      <c r="E16" s="16"/>
      <c r="F16" s="27">
        <v>1</v>
      </c>
      <c r="G16" s="27"/>
      <c r="H16" s="27"/>
      <c r="I16" s="27">
        <v>2</v>
      </c>
      <c r="J16" s="15"/>
    </row>
    <row r="17" spans="1:10" x14ac:dyDescent="0.15">
      <c r="A17" s="144"/>
      <c r="B17" s="98" t="s">
        <v>418</v>
      </c>
      <c r="C17" s="9"/>
      <c r="D17" s="9" t="s">
        <v>15</v>
      </c>
      <c r="E17" s="16"/>
      <c r="F17" s="27"/>
      <c r="G17" s="27">
        <v>19</v>
      </c>
      <c r="H17" s="27">
        <v>6</v>
      </c>
      <c r="I17" s="27"/>
      <c r="J17" s="15"/>
    </row>
    <row r="18" spans="1:10" x14ac:dyDescent="0.15">
      <c r="A18" s="144"/>
      <c r="B18" s="98" t="s">
        <v>303</v>
      </c>
      <c r="C18" s="9"/>
      <c r="D18" s="9" t="s">
        <v>15</v>
      </c>
      <c r="E18" s="16"/>
      <c r="F18" s="27">
        <v>9</v>
      </c>
      <c r="G18" s="27">
        <v>8</v>
      </c>
      <c r="H18" s="27"/>
      <c r="I18" s="27">
        <v>8</v>
      </c>
      <c r="J18" s="15"/>
    </row>
    <row r="19" spans="1:10" x14ac:dyDescent="0.15">
      <c r="A19" s="144"/>
      <c r="B19" s="98" t="s">
        <v>303</v>
      </c>
      <c r="C19" s="9"/>
      <c r="D19" s="9" t="s">
        <v>15</v>
      </c>
      <c r="E19" s="16"/>
      <c r="F19" s="27"/>
      <c r="G19" s="27"/>
      <c r="H19" s="27"/>
      <c r="I19" s="27">
        <v>1</v>
      </c>
      <c r="J19" s="15"/>
    </row>
    <row r="20" spans="1:10" x14ac:dyDescent="0.15">
      <c r="A20" s="144"/>
      <c r="B20" s="98" t="s">
        <v>303</v>
      </c>
      <c r="C20" s="9"/>
      <c r="D20" s="9" t="s">
        <v>15</v>
      </c>
      <c r="E20" s="16"/>
      <c r="F20" s="27">
        <v>1</v>
      </c>
      <c r="G20" s="27"/>
      <c r="H20" s="27"/>
      <c r="I20" s="27"/>
      <c r="J20" s="15"/>
    </row>
    <row r="21" spans="1:10" x14ac:dyDescent="0.15">
      <c r="A21" s="144"/>
      <c r="B21" s="98" t="s">
        <v>141</v>
      </c>
      <c r="C21" s="9"/>
      <c r="D21" s="9" t="s">
        <v>15</v>
      </c>
      <c r="E21" s="16"/>
      <c r="F21" s="27">
        <v>11</v>
      </c>
      <c r="G21" s="27">
        <v>65</v>
      </c>
      <c r="H21" s="27"/>
      <c r="I21" s="27">
        <v>13</v>
      </c>
      <c r="J21" s="15"/>
    </row>
    <row r="22" spans="1:10" x14ac:dyDescent="0.15">
      <c r="A22" s="144"/>
      <c r="B22" s="98" t="s">
        <v>141</v>
      </c>
      <c r="C22" s="9"/>
      <c r="D22" s="9" t="s">
        <v>15</v>
      </c>
      <c r="E22" s="16"/>
      <c r="F22" s="27">
        <v>1</v>
      </c>
      <c r="G22" s="27"/>
      <c r="H22" s="27"/>
      <c r="I22" s="27">
        <v>1</v>
      </c>
      <c r="J22" s="15"/>
    </row>
    <row r="23" spans="1:10" ht="57.75" x14ac:dyDescent="0.15">
      <c r="A23" s="144"/>
      <c r="B23" s="98" t="s">
        <v>419</v>
      </c>
      <c r="C23" s="9"/>
      <c r="D23" s="9" t="s">
        <v>15</v>
      </c>
      <c r="E23" s="16"/>
      <c r="F23" s="27"/>
      <c r="G23" s="27"/>
      <c r="H23" s="27"/>
      <c r="I23" s="27"/>
      <c r="J23" s="15" t="s">
        <v>420</v>
      </c>
    </row>
    <row r="24" spans="1:10" x14ac:dyDescent="0.15">
      <c r="A24" s="144"/>
      <c r="B24" s="98" t="s">
        <v>232</v>
      </c>
      <c r="C24" s="9"/>
      <c r="D24" s="9" t="s">
        <v>15</v>
      </c>
      <c r="E24" s="16"/>
      <c r="F24" s="27">
        <v>1</v>
      </c>
      <c r="G24" s="27">
        <v>1</v>
      </c>
      <c r="H24" s="27">
        <v>1</v>
      </c>
      <c r="I24" s="27"/>
      <c r="J24" s="15"/>
    </row>
    <row r="25" spans="1:10" x14ac:dyDescent="0.15">
      <c r="A25" s="144"/>
      <c r="B25" s="98" t="s">
        <v>349</v>
      </c>
      <c r="C25" s="9"/>
      <c r="D25" s="9" t="s">
        <v>15</v>
      </c>
      <c r="E25" s="16"/>
      <c r="F25" s="27">
        <v>5</v>
      </c>
      <c r="G25" s="27">
        <v>25</v>
      </c>
      <c r="H25" s="27"/>
      <c r="I25" s="27">
        <v>9</v>
      </c>
      <c r="J25" s="15"/>
    </row>
    <row r="26" spans="1:10" x14ac:dyDescent="0.15">
      <c r="A26" s="144"/>
      <c r="B26" s="98" t="s">
        <v>149</v>
      </c>
      <c r="C26" s="9"/>
      <c r="D26" s="9" t="s">
        <v>15</v>
      </c>
      <c r="E26" s="16"/>
      <c r="F26" s="27">
        <v>1</v>
      </c>
      <c r="G26" s="27"/>
      <c r="H26" s="27"/>
      <c r="I26" s="27"/>
      <c r="J26" s="15"/>
    </row>
    <row r="27" spans="1:10" ht="17.45" customHeight="1" x14ac:dyDescent="0.15">
      <c r="A27" s="144"/>
      <c r="B27" s="98" t="s">
        <v>87</v>
      </c>
      <c r="C27" s="9" t="s">
        <v>15</v>
      </c>
      <c r="D27" s="9"/>
      <c r="E27" s="16"/>
      <c r="F27" s="27">
        <v>21</v>
      </c>
      <c r="G27" s="27">
        <v>24</v>
      </c>
      <c r="H27" s="27"/>
      <c r="I27" s="27">
        <v>9</v>
      </c>
      <c r="J27" s="15" t="s">
        <v>421</v>
      </c>
    </row>
    <row r="28" spans="1:10" x14ac:dyDescent="0.15">
      <c r="A28" s="145"/>
      <c r="B28" s="98" t="s">
        <v>87</v>
      </c>
      <c r="C28" s="9"/>
      <c r="D28" s="9" t="s">
        <v>15</v>
      </c>
      <c r="E28" s="16"/>
      <c r="F28" s="27">
        <v>1</v>
      </c>
      <c r="G28" s="27"/>
      <c r="H28" s="27"/>
      <c r="I28" s="27">
        <v>1</v>
      </c>
      <c r="J28" s="15"/>
    </row>
    <row r="29" spans="1:10" ht="36.75" customHeight="1" x14ac:dyDescent="0.15">
      <c r="A29" s="143">
        <v>2023</v>
      </c>
      <c r="B29" s="98" t="s">
        <v>422</v>
      </c>
      <c r="C29" s="9"/>
      <c r="D29" s="9" t="s">
        <v>15</v>
      </c>
      <c r="E29" s="16"/>
      <c r="F29" s="27">
        <v>8</v>
      </c>
      <c r="G29" s="27">
        <v>37</v>
      </c>
      <c r="H29" s="27"/>
      <c r="I29" s="27">
        <v>8</v>
      </c>
      <c r="J29" s="15" t="s">
        <v>423</v>
      </c>
    </row>
    <row r="30" spans="1:10" ht="221.25" customHeight="1" x14ac:dyDescent="0.15">
      <c r="A30" s="144"/>
      <c r="B30" s="98" t="s">
        <v>422</v>
      </c>
      <c r="C30" s="9"/>
      <c r="D30" s="9" t="s">
        <v>15</v>
      </c>
      <c r="E30" s="16"/>
      <c r="F30" s="27">
        <v>9</v>
      </c>
      <c r="G30" s="27"/>
      <c r="H30" s="27"/>
      <c r="I30" s="27"/>
      <c r="J30" s="15" t="s">
        <v>424</v>
      </c>
    </row>
    <row r="31" spans="1:10" ht="10.5" customHeight="1" x14ac:dyDescent="0.15">
      <c r="A31" s="144"/>
      <c r="B31" s="98" t="s">
        <v>425</v>
      </c>
      <c r="C31" s="9"/>
      <c r="D31" s="9" t="s">
        <v>15</v>
      </c>
      <c r="E31" s="16"/>
      <c r="F31" s="27">
        <v>1</v>
      </c>
      <c r="G31" s="27">
        <v>2</v>
      </c>
      <c r="H31" s="27"/>
      <c r="I31" s="27">
        <v>1</v>
      </c>
      <c r="J31" s="15"/>
    </row>
    <row r="32" spans="1:10" ht="18.600000000000001" customHeight="1" x14ac:dyDescent="0.15">
      <c r="A32" s="144"/>
      <c r="B32" s="98" t="s">
        <v>98</v>
      </c>
      <c r="C32" s="9"/>
      <c r="D32" s="9" t="s">
        <v>15</v>
      </c>
      <c r="E32" s="16"/>
      <c r="F32" s="27">
        <v>18</v>
      </c>
      <c r="G32" s="27">
        <v>33</v>
      </c>
      <c r="H32" s="27">
        <v>2</v>
      </c>
      <c r="I32" s="27">
        <v>4</v>
      </c>
      <c r="J32" s="15" t="s">
        <v>426</v>
      </c>
    </row>
    <row r="33" spans="1:13" ht="10.5" customHeight="1" x14ac:dyDescent="0.15">
      <c r="A33" s="144"/>
      <c r="B33" s="98" t="s">
        <v>427</v>
      </c>
      <c r="C33" s="9"/>
      <c r="D33" s="9" t="s">
        <v>15</v>
      </c>
      <c r="E33" s="16"/>
      <c r="F33" s="27">
        <v>2</v>
      </c>
      <c r="G33" s="27"/>
      <c r="H33" s="27"/>
      <c r="I33" s="27"/>
      <c r="J33" s="15"/>
      <c r="K33" s="36"/>
      <c r="L33" s="36"/>
      <c r="M33" s="36"/>
    </row>
    <row r="34" spans="1:13" ht="10.5" customHeight="1" x14ac:dyDescent="0.15">
      <c r="A34" s="144"/>
      <c r="B34" s="98" t="s">
        <v>194</v>
      </c>
      <c r="C34" s="9"/>
      <c r="D34" s="9" t="s">
        <v>15</v>
      </c>
      <c r="E34" s="16"/>
      <c r="F34" s="27">
        <v>6</v>
      </c>
      <c r="G34" s="27">
        <v>37</v>
      </c>
      <c r="H34" s="27"/>
      <c r="I34" s="27">
        <v>2</v>
      </c>
      <c r="J34" s="15"/>
      <c r="K34" s="36"/>
      <c r="L34" s="36"/>
      <c r="M34" s="36"/>
    </row>
    <row r="35" spans="1:13" ht="19.5" customHeight="1" x14ac:dyDescent="0.15">
      <c r="A35" s="144"/>
      <c r="B35" s="98" t="s">
        <v>441</v>
      </c>
      <c r="C35" s="9" t="s">
        <v>15</v>
      </c>
      <c r="D35" s="9"/>
      <c r="E35" s="16"/>
      <c r="F35" s="27">
        <v>23</v>
      </c>
      <c r="G35" s="27">
        <v>9</v>
      </c>
      <c r="H35" s="27"/>
      <c r="I35" s="27">
        <v>13</v>
      </c>
      <c r="J35" s="15" t="s">
        <v>442</v>
      </c>
      <c r="K35" s="36"/>
      <c r="L35" s="36"/>
      <c r="M35" s="36"/>
    </row>
    <row r="36" spans="1:13" ht="19.5" customHeight="1" x14ac:dyDescent="0.15">
      <c r="A36" s="144"/>
      <c r="B36" s="98" t="s">
        <v>159</v>
      </c>
      <c r="C36" s="9"/>
      <c r="D36" s="9" t="s">
        <v>15</v>
      </c>
      <c r="E36" s="16"/>
      <c r="F36" s="27"/>
      <c r="G36" s="27"/>
      <c r="H36" s="27"/>
      <c r="I36" s="27"/>
      <c r="J36" s="15" t="s">
        <v>443</v>
      </c>
      <c r="K36" s="36"/>
      <c r="L36" s="36"/>
      <c r="M36" s="36"/>
    </row>
    <row r="37" spans="1:13" ht="13.15" customHeight="1" x14ac:dyDescent="0.15">
      <c r="A37" s="144"/>
      <c r="B37" s="98" t="s">
        <v>197</v>
      </c>
      <c r="C37" s="9"/>
      <c r="D37" s="9" t="s">
        <v>15</v>
      </c>
      <c r="E37" s="16"/>
      <c r="F37" s="27">
        <v>7</v>
      </c>
      <c r="G37" s="27">
        <v>2</v>
      </c>
      <c r="H37" s="27"/>
      <c r="I37" s="27">
        <v>9</v>
      </c>
      <c r="J37" s="15"/>
      <c r="K37" s="36"/>
      <c r="L37" s="36"/>
      <c r="M37" s="36"/>
    </row>
    <row r="38" spans="1:13" ht="46.9" customHeight="1" x14ac:dyDescent="0.15">
      <c r="A38" s="144"/>
      <c r="B38" s="98" t="s">
        <v>444</v>
      </c>
      <c r="C38" s="9" t="s">
        <v>15</v>
      </c>
      <c r="D38" s="9"/>
      <c r="E38" s="16"/>
      <c r="F38" s="27">
        <v>8</v>
      </c>
      <c r="G38" s="27"/>
      <c r="H38" s="27"/>
      <c r="I38" s="27">
        <v>6</v>
      </c>
      <c r="J38" s="15" t="s">
        <v>445</v>
      </c>
      <c r="K38" s="36"/>
      <c r="L38" s="36"/>
      <c r="M38" s="36"/>
    </row>
    <row r="39" spans="1:13" ht="20.45" customHeight="1" x14ac:dyDescent="0.15">
      <c r="A39" s="144"/>
      <c r="B39" s="98" t="s">
        <v>160</v>
      </c>
      <c r="C39" s="9"/>
      <c r="D39" s="9" t="s">
        <v>15</v>
      </c>
      <c r="E39" s="16"/>
      <c r="F39" s="27">
        <v>11</v>
      </c>
      <c r="G39" s="27">
        <v>5</v>
      </c>
      <c r="H39" s="27"/>
      <c r="I39" s="27">
        <v>2</v>
      </c>
      <c r="J39" s="15" t="s">
        <v>446</v>
      </c>
      <c r="K39" s="36"/>
      <c r="L39" s="36"/>
      <c r="M39" s="36"/>
    </row>
    <row r="40" spans="1:13" ht="12" customHeight="1" x14ac:dyDescent="0.15">
      <c r="A40" s="144"/>
      <c r="B40" s="98" t="s">
        <v>203</v>
      </c>
      <c r="C40" s="9"/>
      <c r="D40" s="9" t="s">
        <v>15</v>
      </c>
      <c r="E40" s="16"/>
      <c r="F40" s="27">
        <v>3</v>
      </c>
      <c r="G40" s="27"/>
      <c r="H40" s="27"/>
      <c r="I40" s="27"/>
      <c r="J40" s="15"/>
      <c r="K40" s="36"/>
      <c r="L40" s="36"/>
      <c r="M40" s="36"/>
    </row>
    <row r="41" spans="1:13" ht="12" customHeight="1" x14ac:dyDescent="0.15">
      <c r="A41" s="144"/>
      <c r="B41" s="98" t="s">
        <v>447</v>
      </c>
      <c r="C41" s="9"/>
      <c r="D41" s="9" t="s">
        <v>15</v>
      </c>
      <c r="E41" s="16"/>
      <c r="F41" s="27">
        <v>3</v>
      </c>
      <c r="G41" s="27"/>
      <c r="H41" s="27"/>
      <c r="I41" s="27">
        <v>1</v>
      </c>
      <c r="J41" s="15"/>
      <c r="K41" s="36"/>
      <c r="L41" s="36"/>
      <c r="M41" s="36"/>
    </row>
    <row r="42" spans="1:13" ht="12" customHeight="1" x14ac:dyDescent="0.15">
      <c r="A42" s="144"/>
      <c r="B42" s="98" t="s">
        <v>447</v>
      </c>
      <c r="C42" s="9"/>
      <c r="D42" s="9" t="s">
        <v>15</v>
      </c>
      <c r="E42" s="16"/>
      <c r="F42" s="27">
        <v>3</v>
      </c>
      <c r="G42" s="27"/>
      <c r="H42" s="27"/>
      <c r="I42" s="27"/>
      <c r="J42" s="15"/>
      <c r="K42" s="36"/>
      <c r="L42" s="36"/>
      <c r="M42" s="36"/>
    </row>
    <row r="43" spans="1:13" ht="12" customHeight="1" x14ac:dyDescent="0.15">
      <c r="A43" s="145"/>
      <c r="B43" s="98" t="s">
        <v>324</v>
      </c>
      <c r="C43" s="9"/>
      <c r="D43" s="9" t="s">
        <v>15</v>
      </c>
      <c r="E43" s="16"/>
      <c r="F43" s="27">
        <v>3</v>
      </c>
      <c r="G43" s="27"/>
      <c r="H43" s="27"/>
      <c r="I43" s="27"/>
      <c r="J43" s="15"/>
      <c r="K43" s="36"/>
      <c r="L43" s="36"/>
      <c r="M43" s="36"/>
    </row>
    <row r="44" spans="1:13" ht="12" customHeight="1" x14ac:dyDescent="0.15">
      <c r="A44" s="143">
        <v>2023</v>
      </c>
      <c r="B44" s="98" t="s">
        <v>164</v>
      </c>
      <c r="C44" s="9"/>
      <c r="D44" s="9" t="s">
        <v>15</v>
      </c>
      <c r="E44" s="16"/>
      <c r="F44" s="27">
        <v>1</v>
      </c>
      <c r="G44" s="27"/>
      <c r="H44" s="27"/>
      <c r="I44" s="27"/>
      <c r="J44" s="15"/>
      <c r="K44" s="36"/>
      <c r="L44" s="36"/>
      <c r="M44" s="36"/>
    </row>
    <row r="45" spans="1:13" ht="12" customHeight="1" x14ac:dyDescent="0.15">
      <c r="A45" s="144"/>
      <c r="B45" s="98" t="s">
        <v>374</v>
      </c>
      <c r="C45" s="9" t="s">
        <v>15</v>
      </c>
      <c r="D45" s="9"/>
      <c r="E45" s="16"/>
      <c r="F45" s="27">
        <v>8</v>
      </c>
      <c r="G45" s="27">
        <v>20</v>
      </c>
      <c r="H45" s="27"/>
      <c r="I45" s="27">
        <v>9</v>
      </c>
      <c r="J45" s="15"/>
      <c r="K45" s="36"/>
      <c r="L45" s="36"/>
      <c r="M45" s="36"/>
    </row>
    <row r="46" spans="1:13" ht="12" customHeight="1" x14ac:dyDescent="0.15">
      <c r="A46" s="144"/>
      <c r="B46" s="98" t="s">
        <v>448</v>
      </c>
      <c r="C46" s="9"/>
      <c r="D46" s="9" t="s">
        <v>15</v>
      </c>
      <c r="E46" s="16"/>
      <c r="F46" s="27">
        <v>7</v>
      </c>
      <c r="G46" s="27">
        <v>2</v>
      </c>
      <c r="H46" s="27"/>
      <c r="I46" s="27">
        <v>1</v>
      </c>
      <c r="J46" s="15"/>
      <c r="K46" s="36"/>
      <c r="L46" s="36"/>
      <c r="M46" s="36"/>
    </row>
    <row r="47" spans="1:13" ht="12" customHeight="1" x14ac:dyDescent="0.15">
      <c r="A47" s="144"/>
      <c r="B47" s="98" t="s">
        <v>449</v>
      </c>
      <c r="C47" s="9"/>
      <c r="D47" s="9" t="s">
        <v>15</v>
      </c>
      <c r="E47" s="16"/>
      <c r="F47" s="27">
        <v>5</v>
      </c>
      <c r="G47" s="27"/>
      <c r="H47" s="27"/>
      <c r="I47" s="27"/>
      <c r="J47" s="15"/>
      <c r="K47" s="36"/>
      <c r="L47" s="36"/>
      <c r="M47" s="36"/>
    </row>
    <row r="48" spans="1:13" ht="12" customHeight="1" x14ac:dyDescent="0.15">
      <c r="A48" s="144"/>
      <c r="B48" s="98" t="s">
        <v>165</v>
      </c>
      <c r="C48" s="9"/>
      <c r="D48" s="9" t="s">
        <v>15</v>
      </c>
      <c r="E48" s="16"/>
      <c r="F48" s="27">
        <v>3</v>
      </c>
      <c r="G48" s="27"/>
      <c r="H48" s="27"/>
      <c r="I48" s="27">
        <v>2</v>
      </c>
      <c r="J48" s="15"/>
      <c r="K48" s="36"/>
      <c r="L48" s="36"/>
      <c r="M48" s="36"/>
    </row>
    <row r="49" spans="1:13" ht="12" customHeight="1" x14ac:dyDescent="0.15">
      <c r="A49" s="144"/>
      <c r="B49" s="98" t="s">
        <v>207</v>
      </c>
      <c r="C49" s="9" t="s">
        <v>15</v>
      </c>
      <c r="D49" s="9"/>
      <c r="E49" s="16"/>
      <c r="F49" s="27">
        <v>5</v>
      </c>
      <c r="G49" s="27">
        <v>5</v>
      </c>
      <c r="H49" s="27"/>
      <c r="I49" s="27">
        <v>9</v>
      </c>
      <c r="J49" s="15"/>
      <c r="K49" s="36"/>
      <c r="L49" s="36"/>
      <c r="M49" s="36"/>
    </row>
    <row r="50" spans="1:13" ht="12" customHeight="1" x14ac:dyDescent="0.15">
      <c r="A50" s="144"/>
      <c r="B50" s="98" t="s">
        <v>166</v>
      </c>
      <c r="C50" s="9"/>
      <c r="D50" s="9" t="s">
        <v>15</v>
      </c>
      <c r="E50" s="16"/>
      <c r="F50" s="27">
        <v>1</v>
      </c>
      <c r="G50" s="27"/>
      <c r="H50" s="27"/>
      <c r="I50" s="27"/>
      <c r="J50" s="15"/>
      <c r="K50" s="36"/>
      <c r="L50" s="36"/>
      <c r="M50" s="36"/>
    </row>
    <row r="51" spans="1:13" ht="18.600000000000001" customHeight="1" x14ac:dyDescent="0.15">
      <c r="A51" s="144"/>
      <c r="B51" s="98" t="s">
        <v>450</v>
      </c>
      <c r="C51" s="9"/>
      <c r="D51" s="9" t="s">
        <v>15</v>
      </c>
      <c r="E51" s="16"/>
      <c r="F51" s="27">
        <v>4</v>
      </c>
      <c r="G51" s="27">
        <v>9</v>
      </c>
      <c r="H51" s="27">
        <v>2</v>
      </c>
      <c r="I51" s="27">
        <v>7</v>
      </c>
      <c r="J51" s="15" t="s">
        <v>451</v>
      </c>
      <c r="K51" s="36"/>
      <c r="L51" s="36"/>
      <c r="M51" s="36"/>
    </row>
    <row r="52" spans="1:13" ht="27" customHeight="1" x14ac:dyDescent="0.15">
      <c r="A52" s="144"/>
      <c r="B52" s="98" t="s">
        <v>260</v>
      </c>
      <c r="C52" s="9"/>
      <c r="D52" s="9" t="s">
        <v>15</v>
      </c>
      <c r="E52" s="16"/>
      <c r="F52" s="27">
        <v>7</v>
      </c>
      <c r="G52" s="27">
        <v>10</v>
      </c>
      <c r="H52" s="27"/>
      <c r="I52" s="27"/>
      <c r="J52" s="15" t="s">
        <v>452</v>
      </c>
      <c r="K52" s="36"/>
      <c r="L52" s="36"/>
      <c r="M52" s="36"/>
    </row>
    <row r="53" spans="1:13" ht="45.6" customHeight="1" x14ac:dyDescent="0.15">
      <c r="A53" s="144"/>
      <c r="B53" s="98" t="s">
        <v>329</v>
      </c>
      <c r="C53" s="9" t="s">
        <v>15</v>
      </c>
      <c r="D53" s="9"/>
      <c r="E53" s="16"/>
      <c r="F53" s="27">
        <v>12</v>
      </c>
      <c r="G53" s="27">
        <v>16</v>
      </c>
      <c r="H53" s="27">
        <v>1</v>
      </c>
      <c r="I53" s="27">
        <v>16</v>
      </c>
      <c r="J53" s="15" t="s">
        <v>453</v>
      </c>
      <c r="K53" s="36"/>
      <c r="L53" s="36"/>
      <c r="M53" s="36"/>
    </row>
    <row r="54" spans="1:13" ht="12" customHeight="1" x14ac:dyDescent="0.15">
      <c r="A54" s="144"/>
      <c r="B54" s="98" t="s">
        <v>169</v>
      </c>
      <c r="C54" s="9"/>
      <c r="D54" s="9" t="s">
        <v>15</v>
      </c>
      <c r="E54" s="16"/>
      <c r="F54" s="27">
        <v>1</v>
      </c>
      <c r="G54" s="27">
        <v>2</v>
      </c>
      <c r="H54" s="27"/>
      <c r="I54" s="27">
        <v>1</v>
      </c>
      <c r="J54" s="15"/>
      <c r="K54" s="36"/>
      <c r="L54" s="36"/>
      <c r="M54" s="36"/>
    </row>
    <row r="55" spans="1:13" ht="3" customHeight="1" x14ac:dyDescent="0.15">
      <c r="A55" s="40"/>
      <c r="B55" s="32"/>
      <c r="C55" s="32"/>
      <c r="D55" s="33"/>
      <c r="E55" s="33"/>
      <c r="F55" s="34"/>
      <c r="G55" s="34"/>
      <c r="H55" s="34"/>
      <c r="I55" s="34"/>
      <c r="J55" s="35"/>
      <c r="K55" s="36"/>
      <c r="L55" s="36"/>
      <c r="M55" s="79"/>
    </row>
    <row r="56" spans="1:13" s="13" customFormat="1" ht="25.15" customHeight="1" x14ac:dyDescent="0.15">
      <c r="A56" s="37" t="s">
        <v>60</v>
      </c>
      <c r="B56" s="38">
        <f>SUM(C56:E56)</f>
        <v>46</v>
      </c>
      <c r="C56" s="37">
        <f>COUNTIF(C9:C54,"X")</f>
        <v>7</v>
      </c>
      <c r="D56" s="37">
        <f>COUNTIF(D9:D54,"X")</f>
        <v>39</v>
      </c>
      <c r="E56" s="37">
        <f>COUNTIF(E9:E54,"X")</f>
        <v>0</v>
      </c>
      <c r="F56" s="103">
        <f>SUM(F9:F54)</f>
        <v>263</v>
      </c>
      <c r="G56" s="103">
        <f>SUM(G9:G54)</f>
        <v>413</v>
      </c>
      <c r="H56" s="103">
        <f>SUM(H9:H54)</f>
        <v>13</v>
      </c>
      <c r="I56" s="103">
        <f>SUM(I9:I54)</f>
        <v>159</v>
      </c>
      <c r="J56" s="82" t="s">
        <v>454</v>
      </c>
      <c r="K56" s="96">
        <f>SUM(F56:H56)</f>
        <v>689</v>
      </c>
      <c r="M56" s="113"/>
    </row>
    <row r="57" spans="1:13" ht="3" customHeight="1" x14ac:dyDescent="0.15">
      <c r="A57" s="36"/>
      <c r="B57" s="36"/>
      <c r="C57" s="36"/>
      <c r="D57" s="36"/>
      <c r="E57" s="36"/>
      <c r="F57" s="36"/>
      <c r="G57" s="36"/>
      <c r="H57" s="36"/>
      <c r="I57" s="36"/>
      <c r="K57" s="73"/>
      <c r="L57" s="36"/>
      <c r="M57" s="112"/>
    </row>
    <row r="58" spans="1:13" s="13" customFormat="1" ht="9" customHeight="1" x14ac:dyDescent="0.15">
      <c r="A58" s="55" t="s">
        <v>62</v>
      </c>
      <c r="B58" s="56">
        <f>F58+G58+H58</f>
        <v>1</v>
      </c>
      <c r="C58" s="83"/>
      <c r="D58" s="83"/>
      <c r="E58" s="83"/>
      <c r="F58" s="57">
        <f>F56/K56</f>
        <v>0.38171262699564584</v>
      </c>
      <c r="G58" s="57">
        <f>G56/K56</f>
        <v>0.59941944847605222</v>
      </c>
      <c r="H58" s="57">
        <f>+H56/K56</f>
        <v>1.8867924528301886E-2</v>
      </c>
      <c r="I58" s="85"/>
      <c r="J58" s="101"/>
      <c r="K58" s="74">
        <f>SUM(F58:I58)</f>
        <v>1</v>
      </c>
      <c r="M58" s="113"/>
    </row>
    <row r="59" spans="1:13" x14ac:dyDescent="0.15">
      <c r="A59" s="36"/>
      <c r="B59" s="36"/>
      <c r="C59" s="36"/>
      <c r="D59" s="36"/>
      <c r="E59" s="36"/>
      <c r="F59" s="36"/>
      <c r="G59" s="36"/>
      <c r="H59" s="84"/>
      <c r="I59" s="36"/>
      <c r="J59" s="102"/>
      <c r="K59" s="109"/>
      <c r="L59" s="36"/>
      <c r="M59" s="112"/>
    </row>
    <row r="60" spans="1:13" x14ac:dyDescent="0.15">
      <c r="A60" s="36"/>
      <c r="B60" s="36"/>
      <c r="C60" s="36"/>
      <c r="D60" s="36"/>
      <c r="E60" s="36"/>
      <c r="F60" s="36"/>
      <c r="G60" s="36"/>
      <c r="H60" s="36"/>
      <c r="I60" s="36"/>
      <c r="K60" s="36"/>
      <c r="L60" s="36"/>
      <c r="M60" s="112"/>
    </row>
    <row r="61" spans="1:13" x14ac:dyDescent="0.15">
      <c r="A61" s="36"/>
      <c r="B61" s="36"/>
      <c r="C61" s="36"/>
      <c r="D61" s="36"/>
      <c r="E61" s="36"/>
      <c r="F61" s="36"/>
      <c r="G61" s="36"/>
      <c r="H61" s="36"/>
      <c r="I61" s="36"/>
      <c r="K61" s="36"/>
      <c r="L61" s="36"/>
      <c r="M61" s="79"/>
    </row>
    <row r="62" spans="1:13" x14ac:dyDescent="0.15">
      <c r="A62" s="36"/>
      <c r="B62" s="36"/>
      <c r="C62" s="36"/>
      <c r="D62" s="36"/>
      <c r="E62" s="36"/>
      <c r="F62" s="36"/>
      <c r="G62" s="36"/>
      <c r="H62" s="36"/>
      <c r="I62" s="36"/>
      <c r="K62" s="36"/>
      <c r="L62" s="36"/>
      <c r="M62" s="79"/>
    </row>
    <row r="63" spans="1:13" x14ac:dyDescent="0.15">
      <c r="A63" s="36"/>
      <c r="B63" s="36"/>
      <c r="C63" s="36"/>
      <c r="D63" s="36"/>
      <c r="E63" s="36"/>
      <c r="F63" s="36"/>
      <c r="G63" s="36"/>
      <c r="H63" s="36"/>
      <c r="I63" s="36"/>
      <c r="K63" s="36"/>
      <c r="L63" s="36"/>
      <c r="M63" s="79"/>
    </row>
    <row r="64" spans="1:13" x14ac:dyDescent="0.15">
      <c r="A64" s="36"/>
      <c r="B64" s="36"/>
      <c r="C64" s="36"/>
      <c r="D64" s="36"/>
      <c r="E64" s="36"/>
      <c r="F64" s="36"/>
      <c r="G64" s="36"/>
      <c r="H64" s="36"/>
      <c r="I64" s="36"/>
      <c r="K64" s="36"/>
      <c r="L64" s="36"/>
      <c r="M64" s="92"/>
    </row>
    <row r="65" spans="1:13" x14ac:dyDescent="0.15">
      <c r="A65" s="36"/>
      <c r="B65" s="36"/>
      <c r="C65" s="36"/>
      <c r="D65" s="36"/>
      <c r="E65" s="36"/>
      <c r="F65" s="36"/>
      <c r="G65" s="36"/>
      <c r="H65" s="36"/>
      <c r="I65" s="36"/>
      <c r="K65" s="79"/>
      <c r="L65" s="79"/>
      <c r="M65" s="92"/>
    </row>
    <row r="66" spans="1:13" x14ac:dyDescent="0.15">
      <c r="A66" s="36"/>
      <c r="B66" s="36"/>
      <c r="C66" s="36"/>
      <c r="D66" s="36"/>
      <c r="E66" s="36"/>
      <c r="F66" s="36"/>
      <c r="G66" s="36"/>
      <c r="H66" s="36"/>
      <c r="I66" s="36"/>
      <c r="K66" s="79"/>
      <c r="L66" s="79"/>
      <c r="M66" s="92"/>
    </row>
    <row r="67" spans="1:13" x14ac:dyDescent="0.15">
      <c r="A67" s="36"/>
      <c r="B67" s="36"/>
      <c r="C67" s="36"/>
      <c r="D67" s="36"/>
      <c r="E67" s="36"/>
      <c r="F67" s="36"/>
      <c r="G67" s="36"/>
      <c r="H67" s="36"/>
      <c r="I67" s="36"/>
      <c r="K67" s="79"/>
      <c r="L67" s="79"/>
      <c r="M67" s="36"/>
    </row>
    <row r="68" spans="1:13" x14ac:dyDescent="0.15">
      <c r="A68" s="36"/>
      <c r="B68" s="36"/>
      <c r="C68" s="36"/>
      <c r="D68" s="36"/>
      <c r="E68" s="36"/>
      <c r="F68" s="36"/>
      <c r="G68" s="36"/>
      <c r="H68" s="36"/>
      <c r="I68" s="36"/>
      <c r="K68" s="36"/>
      <c r="L68" s="36"/>
      <c r="M68" s="36"/>
    </row>
    <row r="69" spans="1:13" x14ac:dyDescent="0.15">
      <c r="K69" s="36"/>
      <c r="L69" s="36"/>
      <c r="M69" s="36"/>
    </row>
    <row r="70" spans="1:13" x14ac:dyDescent="0.15">
      <c r="K70" s="36"/>
      <c r="L70" s="36"/>
      <c r="M70" s="36"/>
    </row>
  </sheetData>
  <mergeCells count="11">
    <mergeCell ref="A29:A43"/>
    <mergeCell ref="A44:A54"/>
    <mergeCell ref="A9:A28"/>
    <mergeCell ref="I6:I7"/>
    <mergeCell ref="J6:J7"/>
    <mergeCell ref="A6:A7"/>
    <mergeCell ref="B6:B7"/>
    <mergeCell ref="C6:E6"/>
    <mergeCell ref="F6:F7"/>
    <mergeCell ref="G6:G7"/>
    <mergeCell ref="H6:H7"/>
  </mergeCells>
  <printOptions horizontalCentered="1"/>
  <pageMargins left="0.23622047244094491" right="0.23622047244094491" top="0.15748031496062992" bottom="0.39370078740157483" header="0" footer="0"/>
  <pageSetup firstPageNumber="23" orientation="landscape" useFirstPageNumber="1"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C73B-4492-410A-A55E-1594B5572FAB}">
  <dimension ref="A1:M84"/>
  <sheetViews>
    <sheetView topLeftCell="A6" zoomScale="130" zoomScaleNormal="130" workbookViewId="0">
      <pane ySplit="2" topLeftCell="A59" activePane="bottomLeft" state="frozen"/>
      <selection activeCell="A6" sqref="A6"/>
      <selection pane="bottomLeft" activeCell="J17" sqref="J17"/>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42" customHeight="1" x14ac:dyDescent="0.15">
      <c r="A9" s="143">
        <v>2024</v>
      </c>
      <c r="B9" s="121" t="s">
        <v>455</v>
      </c>
      <c r="C9" s="27"/>
      <c r="D9" s="27" t="s">
        <v>15</v>
      </c>
      <c r="E9" s="122"/>
      <c r="F9" s="27">
        <v>4</v>
      </c>
      <c r="G9" s="27">
        <v>4</v>
      </c>
      <c r="H9" s="27"/>
      <c r="I9" s="27">
        <v>1</v>
      </c>
      <c r="J9" s="15" t="s">
        <v>457</v>
      </c>
    </row>
    <row r="10" spans="1:10" ht="13.15" customHeight="1" x14ac:dyDescent="0.15">
      <c r="A10" s="144"/>
      <c r="B10" s="121" t="s">
        <v>456</v>
      </c>
      <c r="C10" s="27"/>
      <c r="D10" s="27" t="s">
        <v>15</v>
      </c>
      <c r="E10" s="122"/>
      <c r="F10" s="27">
        <v>4</v>
      </c>
      <c r="G10" s="27">
        <v>18</v>
      </c>
      <c r="H10" s="27"/>
      <c r="I10" s="27">
        <v>1</v>
      </c>
      <c r="J10" s="15"/>
    </row>
    <row r="11" spans="1:10" ht="75" customHeight="1" x14ac:dyDescent="0.15">
      <c r="A11" s="144"/>
      <c r="B11" s="121" t="s">
        <v>408</v>
      </c>
      <c r="C11" s="27" t="s">
        <v>15</v>
      </c>
      <c r="D11" s="27"/>
      <c r="E11" s="122"/>
      <c r="F11" s="27">
        <v>6</v>
      </c>
      <c r="G11" s="27">
        <v>39</v>
      </c>
      <c r="H11" s="27"/>
      <c r="I11" s="27">
        <v>14</v>
      </c>
      <c r="J11" s="15" t="s">
        <v>458</v>
      </c>
    </row>
    <row r="12" spans="1:10" ht="28.15" customHeight="1" x14ac:dyDescent="0.15">
      <c r="A12" s="144"/>
      <c r="B12" s="121" t="s">
        <v>175</v>
      </c>
      <c r="C12" s="27"/>
      <c r="D12" s="27" t="s">
        <v>15</v>
      </c>
      <c r="E12" s="122"/>
      <c r="F12" s="27">
        <v>7</v>
      </c>
      <c r="G12" s="27">
        <v>12</v>
      </c>
      <c r="H12" s="27"/>
      <c r="I12" s="27"/>
      <c r="J12" s="15" t="s">
        <v>460</v>
      </c>
    </row>
    <row r="13" spans="1:10" ht="13.15" customHeight="1" x14ac:dyDescent="0.15">
      <c r="A13" s="144"/>
      <c r="B13" s="121" t="s">
        <v>133</v>
      </c>
      <c r="C13" s="27"/>
      <c r="D13" s="27" t="s">
        <v>15</v>
      </c>
      <c r="E13" s="122"/>
      <c r="F13" s="27">
        <v>2</v>
      </c>
      <c r="G13" s="27">
        <v>13</v>
      </c>
      <c r="H13" s="27"/>
      <c r="I13" s="27">
        <v>2</v>
      </c>
      <c r="J13" s="15"/>
    </row>
    <row r="14" spans="1:10" ht="13.15" customHeight="1" x14ac:dyDescent="0.15">
      <c r="A14" s="144"/>
      <c r="B14" s="121" t="s">
        <v>338</v>
      </c>
      <c r="C14" s="27"/>
      <c r="D14" s="27" t="s">
        <v>15</v>
      </c>
      <c r="E14" s="122"/>
      <c r="F14" s="27">
        <v>4</v>
      </c>
      <c r="G14" s="27">
        <v>16</v>
      </c>
      <c r="H14" s="27"/>
      <c r="I14" s="27">
        <v>2</v>
      </c>
      <c r="J14" s="15"/>
    </row>
    <row r="15" spans="1:10" ht="13.15" customHeight="1" x14ac:dyDescent="0.15">
      <c r="A15" s="144"/>
      <c r="B15" s="121" t="s">
        <v>136</v>
      </c>
      <c r="C15" s="27"/>
      <c r="D15" s="27" t="s">
        <v>15</v>
      </c>
      <c r="E15" s="122"/>
      <c r="F15" s="27">
        <v>2</v>
      </c>
      <c r="G15" s="27">
        <v>16</v>
      </c>
      <c r="H15" s="27">
        <v>16</v>
      </c>
      <c r="I15" s="27">
        <v>1</v>
      </c>
      <c r="J15" s="15"/>
    </row>
    <row r="16" spans="1:10" ht="13.15" customHeight="1" x14ac:dyDescent="0.15">
      <c r="A16" s="144"/>
      <c r="B16" s="121" t="s">
        <v>301</v>
      </c>
      <c r="C16" s="27"/>
      <c r="D16" s="27" t="s">
        <v>15</v>
      </c>
      <c r="E16" s="122"/>
      <c r="F16" s="27">
        <v>1</v>
      </c>
      <c r="G16" s="27">
        <v>2</v>
      </c>
      <c r="H16" s="27"/>
      <c r="I16" s="27"/>
      <c r="J16" s="15"/>
    </row>
    <row r="17" spans="1:10" ht="57.75" customHeight="1" x14ac:dyDescent="0.15">
      <c r="A17" s="144"/>
      <c r="B17" s="121" t="s">
        <v>412</v>
      </c>
      <c r="C17" s="27" t="s">
        <v>15</v>
      </c>
      <c r="D17" s="27"/>
      <c r="E17" s="122"/>
      <c r="F17" s="27">
        <v>14</v>
      </c>
      <c r="G17" s="27">
        <v>46</v>
      </c>
      <c r="H17" s="27">
        <v>3</v>
      </c>
      <c r="I17" s="27">
        <v>13</v>
      </c>
      <c r="J17" s="15" t="s">
        <v>465</v>
      </c>
    </row>
    <row r="18" spans="1:10" ht="12.95" customHeight="1" x14ac:dyDescent="0.15">
      <c r="A18" s="144"/>
      <c r="B18" s="121" t="s">
        <v>459</v>
      </c>
      <c r="C18" s="27"/>
      <c r="D18" s="27"/>
      <c r="E18" s="122" t="s">
        <v>15</v>
      </c>
      <c r="F18" s="27">
        <v>5</v>
      </c>
      <c r="G18" s="27"/>
      <c r="H18" s="27"/>
      <c r="I18" s="27"/>
      <c r="J18" s="15"/>
    </row>
    <row r="19" spans="1:10" ht="13.15" customHeight="1" x14ac:dyDescent="0.15">
      <c r="A19" s="144"/>
      <c r="B19" s="121" t="s">
        <v>461</v>
      </c>
      <c r="C19" s="27"/>
      <c r="D19" s="27" t="s">
        <v>15</v>
      </c>
      <c r="E19" s="122"/>
      <c r="F19" s="27">
        <v>14</v>
      </c>
      <c r="G19" s="27">
        <v>12</v>
      </c>
      <c r="H19" s="27">
        <v>12</v>
      </c>
      <c r="I19" s="27">
        <v>1</v>
      </c>
      <c r="J19" s="15"/>
    </row>
    <row r="20" spans="1:10" ht="13.15" customHeight="1" x14ac:dyDescent="0.15">
      <c r="A20" s="144"/>
      <c r="B20" s="121" t="s">
        <v>272</v>
      </c>
      <c r="C20" s="27"/>
      <c r="D20" s="27" t="s">
        <v>15</v>
      </c>
      <c r="E20" s="122"/>
      <c r="F20" s="27">
        <v>1</v>
      </c>
      <c r="G20" s="27"/>
      <c r="H20" s="27"/>
      <c r="I20" s="27"/>
      <c r="J20" s="15"/>
    </row>
    <row r="21" spans="1:10" ht="13.15" customHeight="1" x14ac:dyDescent="0.15">
      <c r="A21" s="144"/>
      <c r="B21" s="121" t="s">
        <v>226</v>
      </c>
      <c r="C21" s="27"/>
      <c r="D21" s="27" t="s">
        <v>15</v>
      </c>
      <c r="E21" s="122"/>
      <c r="F21" s="27">
        <v>1</v>
      </c>
      <c r="G21" s="27"/>
      <c r="H21" s="27"/>
      <c r="I21" s="27"/>
      <c r="J21" s="15"/>
    </row>
    <row r="22" spans="1:10" ht="13.15" customHeight="1" x14ac:dyDescent="0.15">
      <c r="A22" s="144"/>
      <c r="B22" s="121" t="s">
        <v>139</v>
      </c>
      <c r="C22" s="27"/>
      <c r="D22" s="27" t="s">
        <v>15</v>
      </c>
      <c r="E22" s="122"/>
      <c r="F22" s="27">
        <v>1</v>
      </c>
      <c r="G22" s="27"/>
      <c r="H22" s="27"/>
      <c r="I22" s="27"/>
      <c r="J22" s="15"/>
    </row>
    <row r="23" spans="1:10" ht="13.15" customHeight="1" x14ac:dyDescent="0.15">
      <c r="A23" s="144"/>
      <c r="B23" s="121" t="s">
        <v>273</v>
      </c>
      <c r="C23" s="27"/>
      <c r="D23" s="27" t="s">
        <v>15</v>
      </c>
      <c r="E23" s="122"/>
      <c r="F23" s="27">
        <v>6</v>
      </c>
      <c r="G23" s="27">
        <v>23</v>
      </c>
      <c r="H23" s="27"/>
      <c r="I23" s="27"/>
      <c r="J23" s="15"/>
    </row>
    <row r="24" spans="1:10" ht="12.95" customHeight="1" x14ac:dyDescent="0.15">
      <c r="A24" s="144"/>
      <c r="B24" s="121" t="s">
        <v>303</v>
      </c>
      <c r="C24" s="27" t="s">
        <v>15</v>
      </c>
      <c r="D24" s="27"/>
      <c r="E24" s="122"/>
      <c r="F24" s="27">
        <v>10</v>
      </c>
      <c r="G24" s="27">
        <v>20</v>
      </c>
      <c r="H24" s="27">
        <v>1</v>
      </c>
      <c r="I24" s="27">
        <v>18</v>
      </c>
      <c r="J24" s="15"/>
    </row>
    <row r="25" spans="1:10" ht="12.95" customHeight="1" x14ac:dyDescent="0.15">
      <c r="A25" s="144"/>
      <c r="B25" s="121" t="s">
        <v>181</v>
      </c>
      <c r="C25" s="27"/>
      <c r="D25" s="27" t="s">
        <v>15</v>
      </c>
      <c r="E25" s="122"/>
      <c r="F25" s="27">
        <v>1</v>
      </c>
      <c r="G25" s="27">
        <v>31</v>
      </c>
      <c r="H25" s="27">
        <v>31</v>
      </c>
      <c r="I25" s="27"/>
      <c r="J25" s="15"/>
    </row>
    <row r="26" spans="1:10" ht="29.45" customHeight="1" x14ac:dyDescent="0.15">
      <c r="A26" s="144"/>
      <c r="B26" s="121" t="s">
        <v>14</v>
      </c>
      <c r="C26" s="27"/>
      <c r="D26" s="27" t="s">
        <v>15</v>
      </c>
      <c r="E26" s="122"/>
      <c r="F26" s="27">
        <v>2</v>
      </c>
      <c r="G26" s="27">
        <v>3</v>
      </c>
      <c r="H26" s="27"/>
      <c r="I26" s="27">
        <v>3</v>
      </c>
      <c r="J26" s="15" t="s">
        <v>467</v>
      </c>
    </row>
    <row r="27" spans="1:10" ht="19.899999999999999" customHeight="1" x14ac:dyDescent="0.15">
      <c r="A27" s="144"/>
      <c r="B27" s="121" t="s">
        <v>17</v>
      </c>
      <c r="C27" s="27"/>
      <c r="D27" s="27" t="s">
        <v>15</v>
      </c>
      <c r="E27" s="122"/>
      <c r="F27" s="27">
        <v>7</v>
      </c>
      <c r="G27" s="27">
        <v>32</v>
      </c>
      <c r="H27" s="27"/>
      <c r="I27" s="27">
        <v>1</v>
      </c>
      <c r="J27" s="15" t="s">
        <v>462</v>
      </c>
    </row>
    <row r="28" spans="1:10" ht="12.95" customHeight="1" x14ac:dyDescent="0.15">
      <c r="A28" s="144"/>
      <c r="B28" s="121" t="s">
        <v>143</v>
      </c>
      <c r="C28" s="27"/>
      <c r="D28" s="27" t="s">
        <v>15</v>
      </c>
      <c r="E28" s="122"/>
      <c r="F28" s="27">
        <v>1</v>
      </c>
      <c r="G28" s="27"/>
      <c r="H28" s="27"/>
      <c r="I28" s="27"/>
      <c r="J28" s="15"/>
    </row>
    <row r="29" spans="1:10" ht="27" customHeight="1" x14ac:dyDescent="0.15">
      <c r="A29" s="144"/>
      <c r="B29" s="121" t="s">
        <v>184</v>
      </c>
      <c r="C29" s="27"/>
      <c r="D29" s="27" t="s">
        <v>15</v>
      </c>
      <c r="E29" s="122"/>
      <c r="F29" s="27">
        <v>10</v>
      </c>
      <c r="G29" s="27"/>
      <c r="H29" s="27"/>
      <c r="I29" s="27">
        <v>5</v>
      </c>
      <c r="J29" s="15" t="s">
        <v>463</v>
      </c>
    </row>
    <row r="30" spans="1:10" ht="12.95" customHeight="1" x14ac:dyDescent="0.15">
      <c r="A30" s="145"/>
      <c r="B30" s="121" t="s">
        <v>464</v>
      </c>
      <c r="C30" s="27" t="s">
        <v>15</v>
      </c>
      <c r="D30" s="27"/>
      <c r="E30" s="122"/>
      <c r="F30" s="27">
        <v>12</v>
      </c>
      <c r="G30" s="27">
        <v>43</v>
      </c>
      <c r="H30" s="27">
        <v>1</v>
      </c>
      <c r="I30" s="27">
        <v>15</v>
      </c>
      <c r="J30" s="15"/>
    </row>
    <row r="31" spans="1:10" ht="12.95" customHeight="1" x14ac:dyDescent="0.15">
      <c r="A31" s="143">
        <v>2024</v>
      </c>
      <c r="B31" s="121" t="s">
        <v>396</v>
      </c>
      <c r="C31" s="27"/>
      <c r="D31" s="27" t="s">
        <v>15</v>
      </c>
      <c r="E31" s="122"/>
      <c r="F31" s="27">
        <v>3</v>
      </c>
      <c r="G31" s="27"/>
      <c r="H31" s="27"/>
      <c r="I31" s="27"/>
      <c r="J31" s="15"/>
    </row>
    <row r="32" spans="1:10" ht="36" customHeight="1" x14ac:dyDescent="0.15">
      <c r="A32" s="144"/>
      <c r="B32" s="121" t="s">
        <v>466</v>
      </c>
      <c r="C32" s="27"/>
      <c r="D32" s="27" t="s">
        <v>15</v>
      </c>
      <c r="E32" s="122"/>
      <c r="F32" s="27">
        <v>9</v>
      </c>
      <c r="G32" s="27">
        <v>29</v>
      </c>
      <c r="H32" s="27"/>
      <c r="I32" s="27">
        <v>7</v>
      </c>
      <c r="J32" s="15" t="s">
        <v>468</v>
      </c>
    </row>
    <row r="33" spans="1:10" ht="12.6" customHeight="1" x14ac:dyDescent="0.15">
      <c r="A33" s="144"/>
      <c r="B33" s="121" t="s">
        <v>279</v>
      </c>
      <c r="C33" s="27"/>
      <c r="D33" s="27" t="s">
        <v>15</v>
      </c>
      <c r="E33" s="122"/>
      <c r="F33" s="27">
        <v>5</v>
      </c>
      <c r="G33" s="27"/>
      <c r="H33" s="27"/>
      <c r="I33" s="27"/>
      <c r="J33" s="15"/>
    </row>
    <row r="34" spans="1:10" ht="12.6" customHeight="1" x14ac:dyDescent="0.15">
      <c r="A34" s="144"/>
      <c r="B34" s="121" t="s">
        <v>281</v>
      </c>
      <c r="C34" s="27" t="s">
        <v>15</v>
      </c>
      <c r="D34" s="27"/>
      <c r="E34" s="122"/>
      <c r="F34" s="27">
        <v>12</v>
      </c>
      <c r="G34" s="27">
        <v>55</v>
      </c>
      <c r="H34" s="27"/>
      <c r="I34" s="27">
        <v>24</v>
      </c>
      <c r="J34" s="15"/>
    </row>
    <row r="35" spans="1:10" ht="12.6" customHeight="1" x14ac:dyDescent="0.15">
      <c r="A35" s="144"/>
      <c r="B35" s="121" t="s">
        <v>469</v>
      </c>
      <c r="C35" s="27"/>
      <c r="D35" s="27" t="s">
        <v>15</v>
      </c>
      <c r="E35" s="122"/>
      <c r="F35" s="27">
        <v>2</v>
      </c>
      <c r="G35" s="27"/>
      <c r="H35" s="27"/>
      <c r="I35" s="27"/>
      <c r="J35" s="15"/>
    </row>
    <row r="36" spans="1:10" ht="37.15" customHeight="1" x14ac:dyDescent="0.15">
      <c r="A36" s="144"/>
      <c r="B36" s="121" t="s">
        <v>282</v>
      </c>
      <c r="C36" s="27"/>
      <c r="D36" s="27" t="s">
        <v>15</v>
      </c>
      <c r="E36" s="122"/>
      <c r="F36" s="27"/>
      <c r="G36" s="27"/>
      <c r="H36" s="27"/>
      <c r="I36" s="27">
        <v>7</v>
      </c>
      <c r="J36" s="15" t="s">
        <v>471</v>
      </c>
    </row>
    <row r="37" spans="1:10" ht="33" customHeight="1" x14ac:dyDescent="0.15">
      <c r="A37" s="144"/>
      <c r="B37" s="121" t="s">
        <v>470</v>
      </c>
      <c r="C37" s="27"/>
      <c r="D37" s="27" t="s">
        <v>15</v>
      </c>
      <c r="E37" s="122"/>
      <c r="F37" s="27"/>
      <c r="G37" s="27"/>
      <c r="H37" s="27"/>
      <c r="I37" s="27">
        <v>3</v>
      </c>
      <c r="J37" s="15" t="s">
        <v>472</v>
      </c>
    </row>
    <row r="38" spans="1:10" ht="12.95" customHeight="1" x14ac:dyDescent="0.15">
      <c r="A38" s="144"/>
      <c r="B38" s="121" t="s">
        <v>90</v>
      </c>
      <c r="C38" s="27"/>
      <c r="D38" s="27" t="s">
        <v>15</v>
      </c>
      <c r="E38" s="122"/>
      <c r="F38" s="27">
        <v>1</v>
      </c>
      <c r="G38" s="27"/>
      <c r="H38" s="27"/>
      <c r="I38" s="27"/>
      <c r="J38" s="15"/>
    </row>
    <row r="39" spans="1:10" ht="36" customHeight="1" x14ac:dyDescent="0.15">
      <c r="A39" s="144"/>
      <c r="B39" s="121" t="s">
        <v>473</v>
      </c>
      <c r="C39" s="27"/>
      <c r="D39" s="27" t="s">
        <v>15</v>
      </c>
      <c r="E39" s="122"/>
      <c r="F39" s="27"/>
      <c r="G39" s="27"/>
      <c r="H39" s="27"/>
      <c r="I39" s="27">
        <v>3</v>
      </c>
      <c r="J39" s="114" t="s">
        <v>474</v>
      </c>
    </row>
    <row r="40" spans="1:10" ht="12.95" customHeight="1" x14ac:dyDescent="0.15">
      <c r="A40" s="144"/>
      <c r="B40" s="121" t="s">
        <v>475</v>
      </c>
      <c r="C40" s="27" t="s">
        <v>15</v>
      </c>
      <c r="D40" s="27"/>
      <c r="E40" s="122"/>
      <c r="F40" s="27">
        <v>4</v>
      </c>
      <c r="G40" s="27">
        <v>214</v>
      </c>
      <c r="H40" s="27"/>
      <c r="I40" s="27">
        <v>19</v>
      </c>
      <c r="J40" s="114"/>
    </row>
    <row r="41" spans="1:10" ht="12.6" customHeight="1" x14ac:dyDescent="0.15">
      <c r="A41" s="144"/>
      <c r="B41" s="121" t="s">
        <v>247</v>
      </c>
      <c r="C41" s="27"/>
      <c r="D41" s="27" t="s">
        <v>15</v>
      </c>
      <c r="E41" s="122"/>
      <c r="F41" s="27">
        <v>2</v>
      </c>
      <c r="G41" s="27"/>
      <c r="H41" s="27"/>
      <c r="I41" s="27"/>
      <c r="J41" s="114"/>
    </row>
    <row r="42" spans="1:10" ht="12.6" customHeight="1" x14ac:dyDescent="0.15">
      <c r="A42" s="144"/>
      <c r="B42" s="121" t="s">
        <v>359</v>
      </c>
      <c r="C42" s="27"/>
      <c r="D42" s="27" t="s">
        <v>15</v>
      </c>
      <c r="E42" s="122"/>
      <c r="F42" s="27">
        <v>6</v>
      </c>
      <c r="G42" s="27">
        <v>1116</v>
      </c>
      <c r="H42" s="27">
        <v>59</v>
      </c>
      <c r="I42" s="27">
        <v>5</v>
      </c>
      <c r="J42" s="114"/>
    </row>
    <row r="43" spans="1:10" ht="16.5" x14ac:dyDescent="0.15">
      <c r="A43" s="144"/>
      <c r="B43" s="121" t="s">
        <v>476</v>
      </c>
      <c r="C43" s="27" t="s">
        <v>15</v>
      </c>
      <c r="D43" s="27"/>
      <c r="E43" s="122"/>
      <c r="F43" s="27">
        <v>2</v>
      </c>
      <c r="G43" s="27">
        <v>15</v>
      </c>
      <c r="H43" s="27"/>
      <c r="I43" s="27">
        <v>12</v>
      </c>
      <c r="J43" s="15" t="s">
        <v>477</v>
      </c>
    </row>
    <row r="44" spans="1:10" ht="12.6" customHeight="1" x14ac:dyDescent="0.15">
      <c r="A44" s="144"/>
      <c r="B44" s="121" t="s">
        <v>476</v>
      </c>
      <c r="C44" s="27"/>
      <c r="D44" s="27" t="s">
        <v>15</v>
      </c>
      <c r="E44" s="122"/>
      <c r="F44" s="27">
        <v>1</v>
      </c>
      <c r="G44" s="27">
        <v>73</v>
      </c>
      <c r="H44" s="27"/>
      <c r="I44" s="27">
        <v>1</v>
      </c>
      <c r="J44" s="114"/>
    </row>
    <row r="45" spans="1:10" ht="12.6" customHeight="1" x14ac:dyDescent="0.15">
      <c r="A45" s="144"/>
      <c r="B45" s="121" t="s">
        <v>102</v>
      </c>
      <c r="C45" s="27"/>
      <c r="D45" s="27" t="s">
        <v>15</v>
      </c>
      <c r="E45" s="122"/>
      <c r="F45" s="27">
        <v>4</v>
      </c>
      <c r="G45" s="27">
        <v>9</v>
      </c>
      <c r="H45" s="27"/>
      <c r="I45" s="27"/>
      <c r="J45" s="114"/>
    </row>
    <row r="46" spans="1:10" ht="12.6" customHeight="1" x14ac:dyDescent="0.15">
      <c r="A46" s="144"/>
      <c r="B46" s="121" t="s">
        <v>478</v>
      </c>
      <c r="C46" s="27" t="s">
        <v>15</v>
      </c>
      <c r="D46" s="27"/>
      <c r="E46" s="122"/>
      <c r="F46" s="27">
        <v>10</v>
      </c>
      <c r="G46" s="27">
        <v>22</v>
      </c>
      <c r="H46" s="27"/>
      <c r="I46" s="27">
        <v>3</v>
      </c>
      <c r="J46" s="114"/>
    </row>
    <row r="47" spans="1:10" ht="12.6" customHeight="1" x14ac:dyDescent="0.15">
      <c r="A47" s="144"/>
      <c r="B47" s="121" t="s">
        <v>196</v>
      </c>
      <c r="C47" s="27"/>
      <c r="D47" s="27" t="s">
        <v>15</v>
      </c>
      <c r="E47" s="122"/>
      <c r="F47" s="27">
        <v>10</v>
      </c>
      <c r="G47" s="27">
        <v>39</v>
      </c>
      <c r="H47" s="27"/>
      <c r="I47" s="27">
        <v>28</v>
      </c>
      <c r="J47" s="114"/>
    </row>
    <row r="48" spans="1:10" ht="12.6" customHeight="1" x14ac:dyDescent="0.15">
      <c r="A48" s="144"/>
      <c r="B48" s="121" t="s">
        <v>199</v>
      </c>
      <c r="C48" s="27"/>
      <c r="D48" s="27" t="s">
        <v>15</v>
      </c>
      <c r="E48" s="122"/>
      <c r="F48" s="27"/>
      <c r="G48" s="27">
        <v>3</v>
      </c>
      <c r="H48" s="27"/>
      <c r="I48" s="27"/>
      <c r="J48" s="114"/>
    </row>
    <row r="49" spans="1:10" ht="12.6" customHeight="1" x14ac:dyDescent="0.15">
      <c r="A49" s="144"/>
      <c r="B49" s="121" t="s">
        <v>199</v>
      </c>
      <c r="C49" s="27"/>
      <c r="D49" s="27" t="s">
        <v>15</v>
      </c>
      <c r="E49" s="122"/>
      <c r="F49" s="27">
        <v>3</v>
      </c>
      <c r="G49" s="27">
        <v>1</v>
      </c>
      <c r="H49" s="27"/>
      <c r="I49" s="27"/>
      <c r="J49" s="114"/>
    </row>
    <row r="50" spans="1:10" ht="45" customHeight="1" x14ac:dyDescent="0.15">
      <c r="A50" s="144"/>
      <c r="B50" s="121" t="s">
        <v>479</v>
      </c>
      <c r="C50" s="27"/>
      <c r="D50" s="27" t="s">
        <v>15</v>
      </c>
      <c r="E50" s="122"/>
      <c r="F50" s="27">
        <v>8</v>
      </c>
      <c r="G50" s="27">
        <v>9</v>
      </c>
      <c r="H50" s="27">
        <v>3</v>
      </c>
      <c r="I50" s="27">
        <v>1</v>
      </c>
      <c r="J50" s="114" t="s">
        <v>481</v>
      </c>
    </row>
    <row r="51" spans="1:10" ht="12.6" customHeight="1" x14ac:dyDescent="0.15">
      <c r="A51" s="144"/>
      <c r="B51" s="121" t="s">
        <v>479</v>
      </c>
      <c r="C51" s="27"/>
      <c r="D51" s="27" t="s">
        <v>15</v>
      </c>
      <c r="E51" s="122"/>
      <c r="F51" s="27">
        <v>1</v>
      </c>
      <c r="G51" s="27"/>
      <c r="H51" s="27"/>
      <c r="I51" s="27"/>
      <c r="J51" s="114"/>
    </row>
    <row r="52" spans="1:10" ht="22.15" customHeight="1" x14ac:dyDescent="0.15">
      <c r="A52" s="144"/>
      <c r="B52" s="119" t="s">
        <v>480</v>
      </c>
      <c r="C52" s="27"/>
      <c r="D52" s="27" t="s">
        <v>15</v>
      </c>
      <c r="E52" s="122"/>
      <c r="F52" s="27">
        <v>3</v>
      </c>
      <c r="G52" s="27"/>
      <c r="H52" s="27"/>
      <c r="I52" s="27"/>
      <c r="J52" s="114" t="s">
        <v>490</v>
      </c>
    </row>
    <row r="53" spans="1:10" ht="52.9" customHeight="1" x14ac:dyDescent="0.15">
      <c r="A53" s="144"/>
      <c r="B53" s="120" t="s">
        <v>404</v>
      </c>
      <c r="C53" s="27" t="s">
        <v>15</v>
      </c>
      <c r="D53" s="27"/>
      <c r="E53" s="122"/>
      <c r="F53" s="27">
        <v>23</v>
      </c>
      <c r="G53" s="27">
        <v>6</v>
      </c>
      <c r="H53" s="27"/>
      <c r="I53" s="27">
        <v>6</v>
      </c>
      <c r="J53" s="114" t="s">
        <v>482</v>
      </c>
    </row>
    <row r="54" spans="1:10" ht="12.6" customHeight="1" x14ac:dyDescent="0.15">
      <c r="A54" s="145"/>
      <c r="B54" s="134" t="s">
        <v>200</v>
      </c>
      <c r="C54" s="27"/>
      <c r="D54" s="27" t="s">
        <v>15</v>
      </c>
      <c r="E54" s="122"/>
      <c r="F54" s="27">
        <v>7</v>
      </c>
      <c r="G54" s="27"/>
      <c r="H54" s="27"/>
      <c r="I54" s="27"/>
      <c r="J54" s="114"/>
    </row>
    <row r="55" spans="1:10" ht="13.15" customHeight="1" x14ac:dyDescent="0.15">
      <c r="A55" s="143">
        <v>2024</v>
      </c>
      <c r="B55" s="118" t="s">
        <v>164</v>
      </c>
      <c r="C55" s="27"/>
      <c r="D55" s="27" t="s">
        <v>15</v>
      </c>
      <c r="E55" s="122"/>
      <c r="F55" s="27">
        <v>5</v>
      </c>
      <c r="G55" s="27"/>
      <c r="H55" s="27"/>
      <c r="I55" s="27"/>
      <c r="J55" s="114"/>
    </row>
    <row r="56" spans="1:10" ht="13.15" customHeight="1" x14ac:dyDescent="0.15">
      <c r="A56" s="144"/>
      <c r="B56" s="118" t="s">
        <v>110</v>
      </c>
      <c r="C56" s="27"/>
      <c r="D56" s="27" t="s">
        <v>15</v>
      </c>
      <c r="E56" s="122"/>
      <c r="F56" s="27">
        <v>13</v>
      </c>
      <c r="G56" s="27">
        <v>23</v>
      </c>
      <c r="H56" s="27"/>
      <c r="I56" s="27">
        <v>5</v>
      </c>
      <c r="J56" s="114"/>
    </row>
    <row r="57" spans="1:10" ht="13.15" customHeight="1" x14ac:dyDescent="0.15">
      <c r="A57" s="144"/>
      <c r="B57" s="118" t="s">
        <v>483</v>
      </c>
      <c r="C57" s="27"/>
      <c r="D57" s="27" t="s">
        <v>15</v>
      </c>
      <c r="E57" s="122"/>
      <c r="F57" s="27">
        <v>2</v>
      </c>
      <c r="G57" s="27"/>
      <c r="H57" s="27"/>
      <c r="I57" s="27"/>
      <c r="J57" s="114"/>
    </row>
    <row r="58" spans="1:10" ht="13.15" customHeight="1" x14ac:dyDescent="0.15">
      <c r="A58" s="144"/>
      <c r="B58" s="118" t="s">
        <v>257</v>
      </c>
      <c r="C58" s="27"/>
      <c r="D58" s="27" t="s">
        <v>15</v>
      </c>
      <c r="E58" s="122"/>
      <c r="F58" s="27">
        <v>21</v>
      </c>
      <c r="G58" s="27">
        <v>12</v>
      </c>
      <c r="H58" s="27">
        <v>3</v>
      </c>
      <c r="I58" s="27">
        <v>3</v>
      </c>
      <c r="J58" s="114"/>
    </row>
    <row r="59" spans="1:10" ht="22.15" customHeight="1" x14ac:dyDescent="0.15">
      <c r="A59" s="144"/>
      <c r="B59" s="118" t="s">
        <v>484</v>
      </c>
      <c r="C59" s="27"/>
      <c r="D59" s="27" t="s">
        <v>15</v>
      </c>
      <c r="E59" s="122"/>
      <c r="F59" s="27">
        <v>5</v>
      </c>
      <c r="G59" s="27"/>
      <c r="H59" s="27"/>
      <c r="I59" s="27"/>
      <c r="J59" s="114" t="s">
        <v>491</v>
      </c>
    </row>
    <row r="60" spans="1:10" ht="13.15" customHeight="1" x14ac:dyDescent="0.15">
      <c r="A60" s="144"/>
      <c r="B60" s="118" t="s">
        <v>485</v>
      </c>
      <c r="C60" s="27"/>
      <c r="D60" s="27" t="s">
        <v>15</v>
      </c>
      <c r="E60" s="122"/>
      <c r="F60" s="27">
        <v>22</v>
      </c>
      <c r="G60" s="27">
        <v>8</v>
      </c>
      <c r="H60" s="27"/>
      <c r="I60" s="27">
        <v>2</v>
      </c>
      <c r="J60" s="114"/>
    </row>
    <row r="61" spans="1:10" ht="13.15" customHeight="1" x14ac:dyDescent="0.15">
      <c r="A61" s="144"/>
      <c r="B61" s="118" t="s">
        <v>485</v>
      </c>
      <c r="C61" s="27"/>
      <c r="D61" s="27" t="s">
        <v>15</v>
      </c>
      <c r="E61" s="122"/>
      <c r="F61" s="27">
        <v>1</v>
      </c>
      <c r="G61" s="27"/>
      <c r="H61" s="27"/>
      <c r="I61" s="27">
        <v>5</v>
      </c>
      <c r="J61" s="114"/>
    </row>
    <row r="62" spans="1:10" ht="13.15" customHeight="1" x14ac:dyDescent="0.15">
      <c r="A62" s="144"/>
      <c r="B62" s="120" t="s">
        <v>259</v>
      </c>
      <c r="C62" s="27"/>
      <c r="D62" s="27" t="s">
        <v>15</v>
      </c>
      <c r="E62" s="122"/>
      <c r="F62" s="27">
        <v>1</v>
      </c>
      <c r="G62" s="27"/>
      <c r="H62" s="27"/>
      <c r="I62" s="27"/>
      <c r="J62" s="114"/>
    </row>
    <row r="63" spans="1:10" ht="13.15" customHeight="1" x14ac:dyDescent="0.15">
      <c r="A63" s="144"/>
      <c r="B63" s="120" t="s">
        <v>486</v>
      </c>
      <c r="C63" s="27"/>
      <c r="D63" s="27" t="s">
        <v>15</v>
      </c>
      <c r="E63" s="122"/>
      <c r="F63" s="27">
        <v>7</v>
      </c>
      <c r="G63" s="27">
        <v>61</v>
      </c>
      <c r="H63" s="27">
        <v>3</v>
      </c>
      <c r="I63" s="27">
        <v>1</v>
      </c>
      <c r="J63" s="114"/>
    </row>
    <row r="64" spans="1:10" ht="22.15" customHeight="1" x14ac:dyDescent="0.15">
      <c r="A64" s="144"/>
      <c r="B64" s="118" t="s">
        <v>486</v>
      </c>
      <c r="C64" s="27"/>
      <c r="D64" s="27" t="s">
        <v>15</v>
      </c>
      <c r="E64" s="122"/>
      <c r="F64" s="27">
        <v>5</v>
      </c>
      <c r="G64" s="27"/>
      <c r="H64" s="27"/>
      <c r="I64" s="27"/>
      <c r="J64" s="114" t="s">
        <v>487</v>
      </c>
    </row>
    <row r="65" spans="1:13" ht="63.6" customHeight="1" x14ac:dyDescent="0.15">
      <c r="A65" s="144"/>
      <c r="B65" s="118" t="s">
        <v>488</v>
      </c>
      <c r="C65" s="27" t="s">
        <v>15</v>
      </c>
      <c r="D65" s="27"/>
      <c r="E65" s="122"/>
      <c r="F65" s="27">
        <v>14</v>
      </c>
      <c r="G65" s="27">
        <v>8</v>
      </c>
      <c r="H65" s="27">
        <v>2</v>
      </c>
      <c r="I65" s="27">
        <v>10</v>
      </c>
      <c r="J65" s="15" t="s">
        <v>489</v>
      </c>
    </row>
    <row r="66" spans="1:13" ht="21" customHeight="1" x14ac:dyDescent="0.15">
      <c r="A66" s="144"/>
      <c r="B66" s="118" t="s">
        <v>488</v>
      </c>
      <c r="C66" s="27"/>
      <c r="D66" s="27" t="s">
        <v>15</v>
      </c>
      <c r="E66" s="122"/>
      <c r="F66" s="27">
        <v>4</v>
      </c>
      <c r="G66" s="27"/>
      <c r="H66" s="27"/>
      <c r="I66" s="27">
        <v>2</v>
      </c>
      <c r="J66" s="114" t="s">
        <v>487</v>
      </c>
    </row>
    <row r="67" spans="1:13" ht="9.6" customHeight="1" x14ac:dyDescent="0.15">
      <c r="A67" s="144"/>
      <c r="B67" s="117" t="s">
        <v>384</v>
      </c>
      <c r="C67" s="27"/>
      <c r="D67" s="27" t="s">
        <v>15</v>
      </c>
      <c r="E67" s="122"/>
      <c r="F67" s="27">
        <v>1</v>
      </c>
      <c r="G67" s="27"/>
      <c r="H67" s="27"/>
      <c r="I67" s="27"/>
      <c r="J67" s="114"/>
    </row>
    <row r="68" spans="1:13" ht="21" customHeight="1" x14ac:dyDescent="0.15">
      <c r="A68" s="145"/>
      <c r="B68" s="118" t="s">
        <v>384</v>
      </c>
      <c r="C68" s="27"/>
      <c r="D68" s="27" t="s">
        <v>15</v>
      </c>
      <c r="E68" s="122"/>
      <c r="F68" s="27">
        <v>2</v>
      </c>
      <c r="G68" s="27"/>
      <c r="H68" s="27"/>
      <c r="I68" s="27"/>
      <c r="J68" s="114" t="s">
        <v>487</v>
      </c>
    </row>
    <row r="69" spans="1:13" ht="3" customHeight="1" x14ac:dyDescent="0.15">
      <c r="A69" s="40"/>
      <c r="B69" s="32"/>
      <c r="C69" s="32"/>
      <c r="D69" s="33"/>
      <c r="E69" s="33"/>
      <c r="F69" s="34"/>
      <c r="G69" s="34"/>
      <c r="H69" s="34"/>
      <c r="I69" s="34"/>
      <c r="J69" s="35"/>
      <c r="K69" s="36"/>
      <c r="L69" s="36"/>
      <c r="M69" s="79"/>
    </row>
    <row r="70" spans="1:13" s="13" customFormat="1" ht="25.15" customHeight="1" x14ac:dyDescent="0.15">
      <c r="A70" s="37" t="s">
        <v>60</v>
      </c>
      <c r="B70" s="38">
        <f>SUM(C70:E70)</f>
        <v>60</v>
      </c>
      <c r="C70" s="37">
        <f>COUNTIF(C9:C68,"X")</f>
        <v>10</v>
      </c>
      <c r="D70" s="37">
        <f>COUNTIF(D9:D68,"X")</f>
        <v>49</v>
      </c>
      <c r="E70" s="37">
        <f>COUNTIF(E9:E68,"X")</f>
        <v>1</v>
      </c>
      <c r="F70" s="103">
        <f>SUM(F9:F68)</f>
        <v>334</v>
      </c>
      <c r="G70" s="103">
        <f>SUM(G9:G68)</f>
        <v>2033</v>
      </c>
      <c r="H70" s="103">
        <f>SUM(H9:H68)</f>
        <v>134</v>
      </c>
      <c r="I70" s="103">
        <f>SUM(I9:I68)</f>
        <v>224</v>
      </c>
      <c r="J70" s="82" t="s">
        <v>492</v>
      </c>
      <c r="K70" s="96">
        <f>SUM(F70:H70)</f>
        <v>2501</v>
      </c>
      <c r="M70" s="113"/>
    </row>
    <row r="71" spans="1:13" ht="3" customHeight="1" x14ac:dyDescent="0.15">
      <c r="A71" s="36"/>
      <c r="B71" s="36"/>
      <c r="C71" s="36"/>
      <c r="D71" s="36"/>
      <c r="E71" s="36"/>
      <c r="F71" s="36"/>
      <c r="G71" s="36"/>
      <c r="H71" s="36"/>
      <c r="I71" s="36"/>
      <c r="K71" s="73"/>
      <c r="L71" s="36"/>
      <c r="M71" s="112"/>
    </row>
    <row r="72" spans="1:13" s="13" customFormat="1" ht="9" customHeight="1" x14ac:dyDescent="0.15">
      <c r="A72" s="55" t="s">
        <v>62</v>
      </c>
      <c r="B72" s="56">
        <f>F72+G72+H72</f>
        <v>1</v>
      </c>
      <c r="C72" s="83"/>
      <c r="D72" s="83"/>
      <c r="E72" s="83"/>
      <c r="F72" s="57">
        <f>F70/K70</f>
        <v>0.13354658136745301</v>
      </c>
      <c r="G72" s="57">
        <f>G70/K70</f>
        <v>0.81287485005997606</v>
      </c>
      <c r="H72" s="57">
        <f>+H70/K70</f>
        <v>5.357856857257097E-2</v>
      </c>
      <c r="I72" s="85"/>
      <c r="J72" s="101"/>
      <c r="K72" s="74">
        <f>SUM(F72:I72)</f>
        <v>1</v>
      </c>
      <c r="M72" s="113"/>
    </row>
    <row r="73" spans="1:13" x14ac:dyDescent="0.15">
      <c r="A73" s="36"/>
      <c r="B73" s="36"/>
      <c r="C73" s="36"/>
      <c r="D73" s="36"/>
      <c r="E73" s="36"/>
      <c r="F73" s="36"/>
      <c r="G73" s="36"/>
      <c r="H73" s="84"/>
      <c r="I73" s="36"/>
      <c r="J73" s="102"/>
      <c r="K73" s="109"/>
      <c r="L73" s="36"/>
      <c r="M73" s="112"/>
    </row>
    <row r="74" spans="1:13" x14ac:dyDescent="0.15">
      <c r="A74" s="36"/>
      <c r="B74" s="36"/>
      <c r="C74" s="36"/>
      <c r="D74" s="36"/>
      <c r="E74" s="36"/>
      <c r="F74" s="36"/>
      <c r="G74" s="36"/>
      <c r="H74" s="36"/>
      <c r="I74" s="36"/>
      <c r="K74" s="36"/>
      <c r="L74" s="36"/>
      <c r="M74" s="112"/>
    </row>
    <row r="75" spans="1:13" x14ac:dyDescent="0.15">
      <c r="A75" s="36"/>
      <c r="B75" s="36"/>
      <c r="C75" s="36"/>
      <c r="D75" s="36"/>
      <c r="E75" s="36"/>
      <c r="F75" s="36"/>
      <c r="G75" s="36"/>
      <c r="H75" s="36"/>
      <c r="I75" s="36"/>
      <c r="K75" s="36"/>
      <c r="L75" s="36"/>
      <c r="M75" s="79"/>
    </row>
    <row r="76" spans="1:13" x14ac:dyDescent="0.15">
      <c r="A76" s="36"/>
      <c r="B76" s="36"/>
      <c r="C76" s="36"/>
      <c r="D76" s="36"/>
      <c r="E76" s="36"/>
      <c r="F76" s="36"/>
      <c r="G76" s="36"/>
      <c r="H76" s="36"/>
      <c r="I76" s="36"/>
      <c r="K76" s="36"/>
      <c r="L76" s="36"/>
      <c r="M76" s="79"/>
    </row>
    <row r="77" spans="1:13" x14ac:dyDescent="0.15">
      <c r="A77" s="36"/>
      <c r="B77" s="36"/>
      <c r="C77" s="36"/>
      <c r="D77" s="36"/>
      <c r="E77" s="36"/>
      <c r="F77" s="36"/>
      <c r="G77" s="36"/>
      <c r="H77" s="36"/>
      <c r="I77" s="36"/>
      <c r="K77" s="36"/>
      <c r="L77" s="36"/>
      <c r="M77" s="79"/>
    </row>
    <row r="78" spans="1:13" x14ac:dyDescent="0.15">
      <c r="A78" s="36"/>
      <c r="B78" s="36"/>
      <c r="C78" s="36"/>
      <c r="D78" s="36"/>
      <c r="E78" s="36"/>
      <c r="F78" s="36"/>
      <c r="G78" s="36"/>
      <c r="H78" s="36"/>
      <c r="I78" s="36"/>
      <c r="K78" s="36"/>
      <c r="L78" s="36"/>
      <c r="M78" s="92"/>
    </row>
    <row r="79" spans="1:13" x14ac:dyDescent="0.15">
      <c r="A79" s="36"/>
      <c r="B79" s="36"/>
      <c r="C79" s="36"/>
      <c r="D79" s="36"/>
      <c r="E79" s="36"/>
      <c r="F79" s="36"/>
      <c r="G79" s="36"/>
      <c r="H79" s="36"/>
      <c r="I79" s="36"/>
      <c r="K79" s="79"/>
      <c r="L79" s="79"/>
      <c r="M79" s="92"/>
    </row>
    <row r="80" spans="1:13" x14ac:dyDescent="0.15">
      <c r="A80" s="36"/>
      <c r="B80" s="36"/>
      <c r="C80" s="36"/>
      <c r="D80" s="36"/>
      <c r="E80" s="36"/>
      <c r="F80" s="36"/>
      <c r="G80" s="36"/>
      <c r="H80" s="36"/>
      <c r="I80" s="36"/>
      <c r="K80" s="79"/>
      <c r="L80" s="79"/>
      <c r="M80" s="92"/>
    </row>
    <row r="81" spans="1:13" x14ac:dyDescent="0.15">
      <c r="A81" s="36"/>
      <c r="B81" s="36"/>
      <c r="C81" s="36"/>
      <c r="D81" s="36"/>
      <c r="E81" s="36"/>
      <c r="F81" s="36"/>
      <c r="G81" s="36"/>
      <c r="H81" s="36"/>
      <c r="I81" s="36"/>
      <c r="K81" s="79"/>
      <c r="L81" s="79"/>
      <c r="M81" s="36"/>
    </row>
    <row r="82" spans="1:13" x14ac:dyDescent="0.15">
      <c r="A82" s="36"/>
      <c r="B82" s="36"/>
      <c r="C82" s="36"/>
      <c r="D82" s="36"/>
      <c r="E82" s="36"/>
      <c r="F82" s="36"/>
      <c r="G82" s="36"/>
      <c r="H82" s="36"/>
      <c r="I82" s="36"/>
      <c r="K82" s="36"/>
      <c r="L82" s="36"/>
      <c r="M82" s="36"/>
    </row>
    <row r="83" spans="1:13" x14ac:dyDescent="0.15">
      <c r="K83" s="36"/>
      <c r="L83" s="36"/>
      <c r="M83" s="36"/>
    </row>
    <row r="84" spans="1:13" x14ac:dyDescent="0.15">
      <c r="K84" s="36"/>
      <c r="L84" s="36"/>
      <c r="M84" s="36"/>
    </row>
  </sheetData>
  <mergeCells count="11">
    <mergeCell ref="A55:A68"/>
    <mergeCell ref="I6:I7"/>
    <mergeCell ref="J6:J7"/>
    <mergeCell ref="A6:A7"/>
    <mergeCell ref="B6:B7"/>
    <mergeCell ref="C6:E6"/>
    <mergeCell ref="F6:F7"/>
    <mergeCell ref="G6:G7"/>
    <mergeCell ref="H6:H7"/>
    <mergeCell ref="A9:A30"/>
    <mergeCell ref="A31:A54"/>
  </mergeCells>
  <printOptions horizontalCentered="1"/>
  <pageMargins left="0.23622047244094491" right="0.23622047244094491" top="0.15748031496062992" bottom="0.39370078740157483" header="0" footer="0"/>
  <pageSetup firstPageNumber="26" orientation="landscape" useFirstPageNumber="1"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098DA-32BE-44FC-8309-DD080687E312}">
  <dimension ref="A1:M117"/>
  <sheetViews>
    <sheetView topLeftCell="A6" zoomScale="145" zoomScaleNormal="145" workbookViewId="0">
      <pane ySplit="2" topLeftCell="A93" activePane="bottomLeft" state="frozen"/>
      <selection activeCell="A6" sqref="A6"/>
      <selection pane="bottomLeft" activeCell="J99" sqref="J99"/>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8" t="s">
        <v>3</v>
      </c>
      <c r="B6" s="148" t="s">
        <v>4</v>
      </c>
      <c r="C6" s="148" t="s">
        <v>5</v>
      </c>
      <c r="D6" s="148"/>
      <c r="E6" s="148"/>
      <c r="F6" s="148" t="s">
        <v>6</v>
      </c>
      <c r="G6" s="148" t="s">
        <v>7</v>
      </c>
      <c r="H6" s="148" t="s">
        <v>8</v>
      </c>
      <c r="I6" s="148" t="s">
        <v>9</v>
      </c>
      <c r="J6" s="148" t="s">
        <v>10</v>
      </c>
    </row>
    <row r="7" spans="1:10" ht="9" customHeight="1" x14ac:dyDescent="0.15">
      <c r="A7" s="149"/>
      <c r="B7" s="149"/>
      <c r="C7" s="107" t="s">
        <v>11</v>
      </c>
      <c r="D7" s="107" t="s">
        <v>12</v>
      </c>
      <c r="E7" s="107" t="s">
        <v>13</v>
      </c>
      <c r="F7" s="148"/>
      <c r="G7" s="148"/>
      <c r="H7" s="148"/>
      <c r="I7" s="148"/>
      <c r="J7" s="148"/>
    </row>
    <row r="8" spans="1:10" ht="3" customHeight="1" x14ac:dyDescent="0.15">
      <c r="A8" s="39"/>
      <c r="B8" s="36"/>
      <c r="C8" s="36"/>
      <c r="D8" s="36"/>
      <c r="E8" s="36"/>
      <c r="F8" s="36"/>
      <c r="G8" s="36"/>
      <c r="H8" s="36"/>
      <c r="I8" s="36"/>
    </row>
    <row r="9" spans="1:10" ht="49.5" x14ac:dyDescent="0.15">
      <c r="A9" s="143">
        <v>2025</v>
      </c>
      <c r="B9" s="121" t="s">
        <v>171</v>
      </c>
      <c r="C9" s="27"/>
      <c r="D9" s="27" t="s">
        <v>15</v>
      </c>
      <c r="E9" s="122"/>
      <c r="F9" s="27">
        <v>5</v>
      </c>
      <c r="G9" s="27"/>
      <c r="H9" s="27"/>
      <c r="I9" s="27">
        <v>1</v>
      </c>
      <c r="J9" s="15" t="s">
        <v>494</v>
      </c>
    </row>
    <row r="10" spans="1:10" ht="57.75" x14ac:dyDescent="0.15">
      <c r="A10" s="144"/>
      <c r="B10" s="121" t="s">
        <v>493</v>
      </c>
      <c r="C10" s="27"/>
      <c r="D10" s="27" t="s">
        <v>15</v>
      </c>
      <c r="E10" s="122"/>
      <c r="F10" s="27">
        <v>4</v>
      </c>
      <c r="G10" s="27">
        <v>9</v>
      </c>
      <c r="H10" s="27"/>
      <c r="I10" s="27"/>
      <c r="J10" s="15" t="s">
        <v>495</v>
      </c>
    </row>
    <row r="11" spans="1:10" ht="19.899999999999999" customHeight="1" x14ac:dyDescent="0.15">
      <c r="A11" s="144"/>
      <c r="B11" s="121" t="s">
        <v>527</v>
      </c>
      <c r="C11" s="27"/>
      <c r="D11" s="27" t="s">
        <v>15</v>
      </c>
      <c r="E11" s="122"/>
      <c r="F11" s="27">
        <v>2</v>
      </c>
      <c r="G11" s="27">
        <v>4</v>
      </c>
      <c r="H11" s="27"/>
      <c r="I11" s="27">
        <v>1</v>
      </c>
      <c r="J11" s="15" t="s">
        <v>496</v>
      </c>
    </row>
    <row r="12" spans="1:10" ht="57.75" x14ac:dyDescent="0.15">
      <c r="A12" s="144"/>
      <c r="B12" s="121" t="s">
        <v>528</v>
      </c>
      <c r="C12" s="27"/>
      <c r="D12" s="27" t="s">
        <v>15</v>
      </c>
      <c r="E12" s="122"/>
      <c r="F12" s="27">
        <v>3</v>
      </c>
      <c r="G12" s="27"/>
      <c r="H12" s="27"/>
      <c r="I12" s="27">
        <v>2</v>
      </c>
      <c r="J12" s="15" t="s">
        <v>497</v>
      </c>
    </row>
    <row r="13" spans="1:10" ht="90.6" customHeight="1" x14ac:dyDescent="0.15">
      <c r="A13" s="144"/>
      <c r="B13" s="121" t="s">
        <v>529</v>
      </c>
      <c r="C13" s="27"/>
      <c r="D13" s="27" t="s">
        <v>15</v>
      </c>
      <c r="E13" s="122"/>
      <c r="F13" s="27">
        <v>12</v>
      </c>
      <c r="G13" s="27">
        <v>9</v>
      </c>
      <c r="H13" s="27"/>
      <c r="I13" s="27">
        <v>6</v>
      </c>
      <c r="J13" s="15" t="s">
        <v>498</v>
      </c>
    </row>
    <row r="14" spans="1:10" ht="20.45" customHeight="1" x14ac:dyDescent="0.15">
      <c r="A14" s="144"/>
      <c r="B14" s="121" t="s">
        <v>530</v>
      </c>
      <c r="C14" s="27"/>
      <c r="D14" s="27" t="s">
        <v>15</v>
      </c>
      <c r="E14" s="122"/>
      <c r="F14" s="27">
        <v>6</v>
      </c>
      <c r="G14" s="27"/>
      <c r="H14" s="27"/>
      <c r="I14" s="27">
        <v>1</v>
      </c>
      <c r="J14" s="15" t="s">
        <v>496</v>
      </c>
    </row>
    <row r="15" spans="1:10" ht="39" customHeight="1" x14ac:dyDescent="0.15">
      <c r="A15" s="144"/>
      <c r="B15" s="121" t="s">
        <v>531</v>
      </c>
      <c r="C15" s="27"/>
      <c r="D15" s="27" t="s">
        <v>15</v>
      </c>
      <c r="E15" s="122"/>
      <c r="F15" s="27">
        <v>1</v>
      </c>
      <c r="G15" s="27"/>
      <c r="H15" s="27"/>
      <c r="I15" s="27"/>
      <c r="J15" s="15" t="s">
        <v>499</v>
      </c>
    </row>
    <row r="16" spans="1:10" ht="18.75" customHeight="1" x14ac:dyDescent="0.15">
      <c r="A16" s="144"/>
      <c r="B16" s="121" t="s">
        <v>532</v>
      </c>
      <c r="C16" s="27"/>
      <c r="D16" s="27" t="s">
        <v>15</v>
      </c>
      <c r="E16" s="122"/>
      <c r="F16" s="27">
        <v>2</v>
      </c>
      <c r="G16" s="27"/>
      <c r="H16" s="27"/>
      <c r="I16" s="27"/>
      <c r="J16" s="15" t="s">
        <v>496</v>
      </c>
    </row>
    <row r="17" spans="1:10" ht="18" customHeight="1" x14ac:dyDescent="0.15">
      <c r="A17" s="144"/>
      <c r="B17" s="121" t="s">
        <v>533</v>
      </c>
      <c r="C17" s="27"/>
      <c r="D17" s="27" t="s">
        <v>15</v>
      </c>
      <c r="E17" s="122"/>
      <c r="F17" s="27">
        <v>7</v>
      </c>
      <c r="G17" s="27"/>
      <c r="H17" s="27"/>
      <c r="I17" s="27"/>
      <c r="J17" s="15" t="s">
        <v>496</v>
      </c>
    </row>
    <row r="18" spans="1:10" ht="18" customHeight="1" x14ac:dyDescent="0.15">
      <c r="A18" s="144"/>
      <c r="B18" s="121" t="s">
        <v>534</v>
      </c>
      <c r="C18" s="27"/>
      <c r="D18" s="27" t="s">
        <v>15</v>
      </c>
      <c r="E18" s="122"/>
      <c r="F18" s="27">
        <v>1</v>
      </c>
      <c r="G18" s="27"/>
      <c r="H18" s="27"/>
      <c r="I18" s="27"/>
      <c r="J18" s="15" t="s">
        <v>496</v>
      </c>
    </row>
    <row r="19" spans="1:10" ht="13.35" customHeight="1" x14ac:dyDescent="0.15">
      <c r="A19" s="144"/>
      <c r="B19" s="121" t="s">
        <v>500</v>
      </c>
      <c r="C19" s="27"/>
      <c r="D19" s="27" t="s">
        <v>15</v>
      </c>
      <c r="E19" s="122"/>
      <c r="F19" s="27">
        <v>2</v>
      </c>
      <c r="G19" s="27">
        <v>10</v>
      </c>
      <c r="H19" s="27"/>
      <c r="I19" s="27">
        <v>1</v>
      </c>
      <c r="J19" s="15"/>
    </row>
    <row r="20" spans="1:10" ht="16.5" x14ac:dyDescent="0.15">
      <c r="A20" s="144"/>
      <c r="B20" s="121" t="s">
        <v>134</v>
      </c>
      <c r="C20" s="27"/>
      <c r="D20" s="27" t="s">
        <v>15</v>
      </c>
      <c r="E20" s="122"/>
      <c r="F20" s="27">
        <v>1</v>
      </c>
      <c r="G20" s="27"/>
      <c r="H20" s="27"/>
      <c r="I20" s="27"/>
      <c r="J20" s="15" t="s">
        <v>496</v>
      </c>
    </row>
    <row r="21" spans="1:10" ht="13.35" customHeight="1" x14ac:dyDescent="0.15">
      <c r="A21" s="144"/>
      <c r="B21" s="121" t="s">
        <v>535</v>
      </c>
      <c r="C21" s="27"/>
      <c r="D21" s="27" t="s">
        <v>15</v>
      </c>
      <c r="E21" s="122"/>
      <c r="F21" s="27">
        <v>13</v>
      </c>
      <c r="G21" s="27">
        <v>95</v>
      </c>
      <c r="H21" s="27">
        <v>2</v>
      </c>
      <c r="I21" s="27">
        <v>2</v>
      </c>
      <c r="J21" s="15"/>
    </row>
    <row r="22" spans="1:10" ht="19.5" customHeight="1" x14ac:dyDescent="0.15">
      <c r="A22" s="144"/>
      <c r="B22" s="121" t="s">
        <v>536</v>
      </c>
      <c r="C22" s="27"/>
      <c r="D22" s="27" t="s">
        <v>15</v>
      </c>
      <c r="E22" s="122"/>
      <c r="F22" s="27">
        <v>3</v>
      </c>
      <c r="G22" s="27"/>
      <c r="H22" s="27"/>
      <c r="I22" s="27">
        <v>1</v>
      </c>
      <c r="J22" s="15" t="s">
        <v>496</v>
      </c>
    </row>
    <row r="23" spans="1:10" ht="18" customHeight="1" x14ac:dyDescent="0.15">
      <c r="A23" s="145"/>
      <c r="B23" s="121" t="s">
        <v>501</v>
      </c>
      <c r="C23" s="27"/>
      <c r="D23" s="27" t="s">
        <v>15</v>
      </c>
      <c r="E23" s="122"/>
      <c r="F23" s="27">
        <v>2</v>
      </c>
      <c r="G23" s="27"/>
      <c r="H23" s="27"/>
      <c r="I23" s="27">
        <v>1</v>
      </c>
      <c r="J23" s="15" t="s">
        <v>496</v>
      </c>
    </row>
    <row r="24" spans="1:10" ht="18" customHeight="1" x14ac:dyDescent="0.15">
      <c r="A24" s="143">
        <v>2025</v>
      </c>
      <c r="B24" s="121" t="s">
        <v>177</v>
      </c>
      <c r="C24" s="27"/>
      <c r="D24" s="27" t="s">
        <v>15</v>
      </c>
      <c r="E24" s="122"/>
      <c r="F24" s="27">
        <v>1</v>
      </c>
      <c r="G24" s="27"/>
      <c r="H24" s="27"/>
      <c r="I24" s="27"/>
      <c r="J24" s="15"/>
    </row>
    <row r="25" spans="1:10" ht="16.5" x14ac:dyDescent="0.15">
      <c r="A25" s="144"/>
      <c r="B25" s="121" t="s">
        <v>537</v>
      </c>
      <c r="C25" s="27"/>
      <c r="D25" s="27" t="s">
        <v>15</v>
      </c>
      <c r="E25" s="122"/>
      <c r="F25" s="27">
        <v>1</v>
      </c>
      <c r="G25" s="27"/>
      <c r="H25" s="27"/>
      <c r="I25" s="27"/>
      <c r="J25" s="15" t="s">
        <v>496</v>
      </c>
    </row>
    <row r="26" spans="1:10" ht="13.35" customHeight="1" x14ac:dyDescent="0.15">
      <c r="A26" s="144"/>
      <c r="B26" s="121" t="s">
        <v>538</v>
      </c>
      <c r="C26" s="27"/>
      <c r="D26" s="27" t="s">
        <v>15</v>
      </c>
      <c r="E26" s="122"/>
      <c r="F26" s="27">
        <v>1</v>
      </c>
      <c r="G26" s="27"/>
      <c r="H26" s="27"/>
      <c r="I26" s="27">
        <v>1</v>
      </c>
      <c r="J26" s="15"/>
    </row>
    <row r="27" spans="1:10" ht="13.35" customHeight="1" x14ac:dyDescent="0.15">
      <c r="A27" s="144"/>
      <c r="B27" s="121" t="s">
        <v>502</v>
      </c>
      <c r="C27" s="27"/>
      <c r="D27" s="27" t="s">
        <v>15</v>
      </c>
      <c r="E27" s="122"/>
      <c r="F27" s="27">
        <v>1</v>
      </c>
      <c r="G27" s="27">
        <v>1</v>
      </c>
      <c r="H27" s="27">
        <v>1</v>
      </c>
      <c r="I27" s="27">
        <v>4</v>
      </c>
      <c r="J27" s="15"/>
    </row>
    <row r="28" spans="1:10" ht="16.5" x14ac:dyDescent="0.15">
      <c r="A28" s="144"/>
      <c r="B28" s="121" t="s">
        <v>539</v>
      </c>
      <c r="C28" s="27"/>
      <c r="D28" s="27" t="s">
        <v>15</v>
      </c>
      <c r="E28" s="122"/>
      <c r="F28" s="27">
        <v>10</v>
      </c>
      <c r="G28" s="27"/>
      <c r="H28" s="27"/>
      <c r="I28" s="27">
        <v>2</v>
      </c>
      <c r="J28" s="15" t="s">
        <v>496</v>
      </c>
    </row>
    <row r="29" spans="1:10" ht="16.5" x14ac:dyDescent="0.15">
      <c r="A29" s="144"/>
      <c r="B29" s="121" t="s">
        <v>540</v>
      </c>
      <c r="C29" s="27"/>
      <c r="D29" s="27" t="s">
        <v>15</v>
      </c>
      <c r="E29" s="122"/>
      <c r="F29" s="27">
        <v>1</v>
      </c>
      <c r="G29" s="27"/>
      <c r="H29" s="27"/>
      <c r="I29" s="27"/>
      <c r="J29" s="15" t="s">
        <v>496</v>
      </c>
    </row>
    <row r="30" spans="1:10" ht="13.35" customHeight="1" x14ac:dyDescent="0.15">
      <c r="A30" s="144"/>
      <c r="B30" s="121" t="s">
        <v>541</v>
      </c>
      <c r="C30" s="27"/>
      <c r="D30" s="27" t="s">
        <v>15</v>
      </c>
      <c r="E30" s="122"/>
      <c r="F30" s="27"/>
      <c r="G30" s="27">
        <v>3</v>
      </c>
      <c r="H30" s="27"/>
      <c r="I30" s="27">
        <v>2</v>
      </c>
      <c r="J30" s="15"/>
    </row>
    <row r="31" spans="1:10" ht="16.5" x14ac:dyDescent="0.15">
      <c r="A31" s="144"/>
      <c r="B31" s="121" t="s">
        <v>542</v>
      </c>
      <c r="C31" s="27"/>
      <c r="D31" s="27" t="s">
        <v>15</v>
      </c>
      <c r="E31" s="122"/>
      <c r="F31" s="27">
        <v>9</v>
      </c>
      <c r="G31" s="27"/>
      <c r="H31" s="27"/>
      <c r="I31" s="27">
        <v>1</v>
      </c>
      <c r="J31" s="15" t="s">
        <v>496</v>
      </c>
    </row>
    <row r="32" spans="1:10" ht="16.5" x14ac:dyDescent="0.15">
      <c r="A32" s="144"/>
      <c r="B32" s="121" t="s">
        <v>226</v>
      </c>
      <c r="C32" s="27"/>
      <c r="D32" s="27" t="s">
        <v>15</v>
      </c>
      <c r="E32" s="122"/>
      <c r="F32" s="27">
        <v>1</v>
      </c>
      <c r="G32" s="27"/>
      <c r="H32" s="27"/>
      <c r="I32" s="27"/>
      <c r="J32" s="15" t="s">
        <v>496</v>
      </c>
    </row>
    <row r="33" spans="1:10" ht="16.5" x14ac:dyDescent="0.15">
      <c r="A33" s="144"/>
      <c r="B33" s="121" t="s">
        <v>543</v>
      </c>
      <c r="C33" s="27"/>
      <c r="D33" s="27" t="s">
        <v>15</v>
      </c>
      <c r="E33" s="122"/>
      <c r="F33" s="27">
        <v>2</v>
      </c>
      <c r="G33" s="27"/>
      <c r="H33" s="27"/>
      <c r="I33" s="27">
        <v>3</v>
      </c>
      <c r="J33" s="15" t="s">
        <v>496</v>
      </c>
    </row>
    <row r="34" spans="1:10" ht="13.35" customHeight="1" x14ac:dyDescent="0.15">
      <c r="A34" s="144"/>
      <c r="B34" s="121" t="s">
        <v>544</v>
      </c>
      <c r="C34" s="27"/>
      <c r="D34" s="27" t="s">
        <v>15</v>
      </c>
      <c r="E34" s="122"/>
      <c r="F34" s="27">
        <v>1</v>
      </c>
      <c r="G34" s="27"/>
      <c r="H34" s="27"/>
      <c r="I34" s="27">
        <v>2</v>
      </c>
      <c r="J34" s="15"/>
    </row>
    <row r="35" spans="1:10" ht="16.5" x14ac:dyDescent="0.15">
      <c r="A35" s="144"/>
      <c r="B35" s="121" t="s">
        <v>273</v>
      </c>
      <c r="C35" s="27"/>
      <c r="D35" s="27" t="s">
        <v>15</v>
      </c>
      <c r="E35" s="122"/>
      <c r="F35" s="27">
        <v>4</v>
      </c>
      <c r="G35" s="27"/>
      <c r="H35" s="27"/>
      <c r="I35" s="27"/>
      <c r="J35" s="15" t="s">
        <v>496</v>
      </c>
    </row>
    <row r="36" spans="1:10" ht="13.35" customHeight="1" x14ac:dyDescent="0.15">
      <c r="A36" s="144"/>
      <c r="B36" s="121" t="s">
        <v>503</v>
      </c>
      <c r="C36" s="27" t="s">
        <v>15</v>
      </c>
      <c r="D36" s="27"/>
      <c r="E36" s="122"/>
      <c r="F36" s="27">
        <v>12</v>
      </c>
      <c r="G36" s="27">
        <v>81</v>
      </c>
      <c r="H36" s="27">
        <v>2</v>
      </c>
      <c r="I36" s="27">
        <v>9</v>
      </c>
      <c r="J36" s="15"/>
    </row>
    <row r="37" spans="1:10" ht="16.5" x14ac:dyDescent="0.15">
      <c r="A37" s="144"/>
      <c r="B37" s="121" t="s">
        <v>230</v>
      </c>
      <c r="C37" s="27"/>
      <c r="D37" s="27" t="s">
        <v>15</v>
      </c>
      <c r="E37" s="122"/>
      <c r="F37" s="27">
        <v>12</v>
      </c>
      <c r="G37" s="27"/>
      <c r="H37" s="27"/>
      <c r="I37" s="27">
        <v>1</v>
      </c>
      <c r="J37" s="15" t="s">
        <v>496</v>
      </c>
    </row>
    <row r="38" spans="1:10" ht="16.5" customHeight="1" x14ac:dyDescent="0.15">
      <c r="A38" s="144"/>
      <c r="B38" s="121" t="s">
        <v>79</v>
      </c>
      <c r="C38" s="27"/>
      <c r="D38" s="27" t="s">
        <v>15</v>
      </c>
      <c r="E38" s="122"/>
      <c r="F38" s="27">
        <v>1</v>
      </c>
      <c r="G38" s="27"/>
      <c r="H38" s="27"/>
      <c r="I38" s="27"/>
      <c r="J38" s="15" t="s">
        <v>496</v>
      </c>
    </row>
    <row r="39" spans="1:10" ht="13.35" customHeight="1" x14ac:dyDescent="0.15">
      <c r="A39" s="144"/>
      <c r="B39" s="121" t="s">
        <v>504</v>
      </c>
      <c r="C39" s="27"/>
      <c r="D39" s="27" t="s">
        <v>15</v>
      </c>
      <c r="E39" s="122"/>
      <c r="F39" s="27">
        <v>2</v>
      </c>
      <c r="G39" s="27">
        <v>7</v>
      </c>
      <c r="H39" s="27">
        <v>2</v>
      </c>
      <c r="I39" s="27"/>
      <c r="J39" s="15"/>
    </row>
    <row r="40" spans="1:10" ht="16.5" x14ac:dyDescent="0.15">
      <c r="A40" s="144"/>
      <c r="B40" s="121" t="s">
        <v>232</v>
      </c>
      <c r="C40" s="27"/>
      <c r="D40" s="27" t="s">
        <v>15</v>
      </c>
      <c r="E40" s="122"/>
      <c r="F40" s="27">
        <v>1</v>
      </c>
      <c r="G40" s="27"/>
      <c r="H40" s="27"/>
      <c r="I40" s="27"/>
      <c r="J40" s="15" t="s">
        <v>496</v>
      </c>
    </row>
    <row r="41" spans="1:10" ht="16.5" x14ac:dyDescent="0.15">
      <c r="A41" s="144"/>
      <c r="B41" s="121" t="s">
        <v>545</v>
      </c>
      <c r="C41" s="27"/>
      <c r="D41" s="27" t="s">
        <v>15</v>
      </c>
      <c r="E41" s="122"/>
      <c r="F41" s="27">
        <v>3</v>
      </c>
      <c r="G41" s="27"/>
      <c r="H41" s="27"/>
      <c r="I41" s="27">
        <v>4</v>
      </c>
      <c r="J41" s="15" t="s">
        <v>496</v>
      </c>
    </row>
    <row r="42" spans="1:10" ht="16.5" x14ac:dyDescent="0.15">
      <c r="A42" s="144"/>
      <c r="B42" s="121" t="s">
        <v>546</v>
      </c>
      <c r="C42" s="27"/>
      <c r="D42" s="27" t="s">
        <v>15</v>
      </c>
      <c r="E42" s="122"/>
      <c r="F42" s="27">
        <v>3</v>
      </c>
      <c r="G42" s="27">
        <v>1</v>
      </c>
      <c r="H42" s="27"/>
      <c r="I42" s="27">
        <v>1</v>
      </c>
      <c r="J42" s="15" t="s">
        <v>516</v>
      </c>
    </row>
    <row r="43" spans="1:10" ht="16.5" x14ac:dyDescent="0.15">
      <c r="A43" s="144"/>
      <c r="B43" s="121" t="s">
        <v>547</v>
      </c>
      <c r="C43" s="27"/>
      <c r="D43" s="27" t="s">
        <v>15</v>
      </c>
      <c r="E43" s="122"/>
      <c r="F43" s="27">
        <v>2</v>
      </c>
      <c r="G43" s="27"/>
      <c r="H43" s="27"/>
      <c r="I43" s="27"/>
      <c r="J43" s="15" t="s">
        <v>496</v>
      </c>
    </row>
    <row r="44" spans="1:10" ht="13.35" customHeight="1" x14ac:dyDescent="0.15">
      <c r="A44" s="144"/>
      <c r="B44" s="121" t="s">
        <v>548</v>
      </c>
      <c r="C44" s="27"/>
      <c r="D44" s="27" t="s">
        <v>15</v>
      </c>
      <c r="E44" s="122"/>
      <c r="F44" s="27">
        <v>1</v>
      </c>
      <c r="G44" s="27"/>
      <c r="H44" s="27"/>
      <c r="I44" s="27"/>
      <c r="J44" s="15"/>
    </row>
    <row r="45" spans="1:10" ht="13.35" customHeight="1" x14ac:dyDescent="0.15">
      <c r="A45" s="144"/>
      <c r="B45" s="121" t="s">
        <v>549</v>
      </c>
      <c r="C45" s="27"/>
      <c r="D45" s="27" t="s">
        <v>15</v>
      </c>
      <c r="E45" s="122"/>
      <c r="F45" s="27">
        <v>4</v>
      </c>
      <c r="G45" s="27">
        <v>16</v>
      </c>
      <c r="H45" s="27"/>
      <c r="I45" s="27">
        <v>1</v>
      </c>
      <c r="J45" s="15"/>
    </row>
    <row r="46" spans="1:10" ht="16.5" x14ac:dyDescent="0.15">
      <c r="A46" s="144"/>
      <c r="B46" s="121" t="s">
        <v>550</v>
      </c>
      <c r="C46" s="27"/>
      <c r="D46" s="27" t="s">
        <v>15</v>
      </c>
      <c r="E46" s="122"/>
      <c r="F46" s="27">
        <v>2</v>
      </c>
      <c r="G46" s="27">
        <v>3</v>
      </c>
      <c r="H46" s="27"/>
      <c r="I46" s="27">
        <v>1</v>
      </c>
      <c r="J46" s="15" t="s">
        <v>496</v>
      </c>
    </row>
    <row r="47" spans="1:10" ht="16.5" x14ac:dyDescent="0.15">
      <c r="A47" s="144"/>
      <c r="B47" s="121" t="s">
        <v>349</v>
      </c>
      <c r="C47" s="27"/>
      <c r="D47" s="27" t="s">
        <v>15</v>
      </c>
      <c r="E47" s="122"/>
      <c r="F47" s="27">
        <v>2</v>
      </c>
      <c r="G47" s="27">
        <v>2</v>
      </c>
      <c r="H47" s="27">
        <v>2</v>
      </c>
      <c r="I47" s="27">
        <v>2</v>
      </c>
      <c r="J47" s="15" t="s">
        <v>514</v>
      </c>
    </row>
    <row r="48" spans="1:10" ht="16.5" x14ac:dyDescent="0.15">
      <c r="A48" s="144"/>
      <c r="B48" s="121" t="s">
        <v>551</v>
      </c>
      <c r="C48" s="27"/>
      <c r="D48" s="27" t="s">
        <v>15</v>
      </c>
      <c r="E48" s="122"/>
      <c r="F48" s="27">
        <v>13</v>
      </c>
      <c r="G48" s="27">
        <v>6</v>
      </c>
      <c r="H48" s="27"/>
      <c r="I48" s="27">
        <v>2</v>
      </c>
      <c r="J48" s="15" t="s">
        <v>496</v>
      </c>
    </row>
    <row r="49" spans="1:10" ht="13.35" customHeight="1" x14ac:dyDescent="0.15">
      <c r="A49" s="144"/>
      <c r="B49" s="121" t="s">
        <v>552</v>
      </c>
      <c r="C49" s="27"/>
      <c r="D49" s="27" t="s">
        <v>15</v>
      </c>
      <c r="E49" s="122"/>
      <c r="F49" s="27">
        <v>1</v>
      </c>
      <c r="G49" s="27">
        <v>80</v>
      </c>
      <c r="H49" s="27"/>
      <c r="I49" s="27"/>
      <c r="J49" s="15"/>
    </row>
    <row r="50" spans="1:10" ht="13.35" customHeight="1" x14ac:dyDescent="0.15">
      <c r="A50" s="144"/>
      <c r="B50" s="121" t="s">
        <v>553</v>
      </c>
      <c r="C50" s="27"/>
      <c r="D50" s="27" t="s">
        <v>15</v>
      </c>
      <c r="E50" s="122"/>
      <c r="F50" s="27">
        <v>1</v>
      </c>
      <c r="G50" s="27"/>
      <c r="H50" s="27"/>
      <c r="I50" s="27">
        <v>2</v>
      </c>
      <c r="J50" s="15"/>
    </row>
    <row r="51" spans="1:10" ht="61.5" customHeight="1" x14ac:dyDescent="0.15">
      <c r="A51" s="145"/>
      <c r="B51" s="121" t="s">
        <v>554</v>
      </c>
      <c r="C51" s="27"/>
      <c r="D51" s="27" t="s">
        <v>15</v>
      </c>
      <c r="E51" s="122"/>
      <c r="F51" s="27">
        <v>1</v>
      </c>
      <c r="G51" s="27"/>
      <c r="H51" s="27"/>
      <c r="I51" s="27">
        <v>5</v>
      </c>
      <c r="J51" s="15" t="s">
        <v>505</v>
      </c>
    </row>
    <row r="52" spans="1:10" ht="17.25" customHeight="1" x14ac:dyDescent="0.15">
      <c r="A52" s="143">
        <v>2025</v>
      </c>
      <c r="B52" s="133" t="s">
        <v>555</v>
      </c>
      <c r="C52" s="27"/>
      <c r="D52" s="27" t="s">
        <v>15</v>
      </c>
      <c r="E52" s="122"/>
      <c r="F52" s="27">
        <v>2</v>
      </c>
      <c r="G52" s="27"/>
      <c r="H52" s="27"/>
      <c r="I52" s="27"/>
      <c r="J52" s="15" t="s">
        <v>496</v>
      </c>
    </row>
    <row r="53" spans="1:10" ht="13.15" customHeight="1" x14ac:dyDescent="0.15">
      <c r="A53" s="144"/>
      <c r="B53" s="133" t="s">
        <v>556</v>
      </c>
      <c r="C53" s="27"/>
      <c r="D53" s="27" t="s">
        <v>15</v>
      </c>
      <c r="E53" s="122"/>
      <c r="F53" s="27">
        <v>3</v>
      </c>
      <c r="G53" s="27"/>
      <c r="H53" s="27"/>
      <c r="I53" s="132">
        <v>2</v>
      </c>
      <c r="J53" s="15"/>
    </row>
    <row r="54" spans="1:10" ht="13.15" customHeight="1" x14ac:dyDescent="0.15">
      <c r="A54" s="144"/>
      <c r="B54" s="133" t="s">
        <v>557</v>
      </c>
      <c r="C54" s="27"/>
      <c r="D54" s="27" t="s">
        <v>15</v>
      </c>
      <c r="E54" s="122"/>
      <c r="F54" s="27"/>
      <c r="G54" s="27">
        <v>2</v>
      </c>
      <c r="H54" s="27"/>
      <c r="I54" s="132">
        <v>1</v>
      </c>
      <c r="J54" s="15"/>
    </row>
    <row r="55" spans="1:10" ht="18" customHeight="1" x14ac:dyDescent="0.15">
      <c r="A55" s="144"/>
      <c r="B55" s="133" t="s">
        <v>558</v>
      </c>
      <c r="C55" s="27"/>
      <c r="D55" s="27" t="s">
        <v>15</v>
      </c>
      <c r="E55" s="122"/>
      <c r="F55" s="27">
        <v>4</v>
      </c>
      <c r="G55" s="27"/>
      <c r="H55" s="27"/>
      <c r="I55" s="132">
        <v>4</v>
      </c>
      <c r="J55" s="15" t="s">
        <v>496</v>
      </c>
    </row>
    <row r="56" spans="1:10" ht="16.5" x14ac:dyDescent="0.15">
      <c r="A56" s="144"/>
      <c r="B56" s="133" t="s">
        <v>150</v>
      </c>
      <c r="C56" s="27"/>
      <c r="D56" s="27" t="s">
        <v>15</v>
      </c>
      <c r="E56" s="122"/>
      <c r="F56" s="27">
        <v>5</v>
      </c>
      <c r="G56" s="27"/>
      <c r="H56" s="27"/>
      <c r="I56" s="132"/>
      <c r="J56" s="15" t="s">
        <v>496</v>
      </c>
    </row>
    <row r="57" spans="1:10" ht="13.35" customHeight="1" x14ac:dyDescent="0.15">
      <c r="A57" s="144"/>
      <c r="B57" s="133" t="s">
        <v>559</v>
      </c>
      <c r="C57" s="27"/>
      <c r="D57" s="27" t="s">
        <v>15</v>
      </c>
      <c r="E57" s="122"/>
      <c r="F57" s="27">
        <v>6</v>
      </c>
      <c r="G57" s="27">
        <v>19</v>
      </c>
      <c r="H57" s="27"/>
      <c r="I57" s="132"/>
      <c r="J57" s="15"/>
    </row>
    <row r="58" spans="1:10" ht="18" customHeight="1" x14ac:dyDescent="0.15">
      <c r="A58" s="144"/>
      <c r="B58" s="133" t="s">
        <v>560</v>
      </c>
      <c r="C58" s="27"/>
      <c r="D58" s="27" t="s">
        <v>15</v>
      </c>
      <c r="E58" s="122"/>
      <c r="F58" s="27">
        <v>1</v>
      </c>
      <c r="G58" s="27">
        <v>18</v>
      </c>
      <c r="H58" s="27"/>
      <c r="I58" s="132">
        <v>2</v>
      </c>
      <c r="J58" s="15" t="s">
        <v>496</v>
      </c>
    </row>
    <row r="59" spans="1:10" ht="18" customHeight="1" x14ac:dyDescent="0.15">
      <c r="A59" s="144"/>
      <c r="B59" s="133" t="s">
        <v>87</v>
      </c>
      <c r="C59" s="27"/>
      <c r="D59" s="27" t="s">
        <v>15</v>
      </c>
      <c r="E59" s="122"/>
      <c r="F59" s="27">
        <v>3</v>
      </c>
      <c r="G59" s="27"/>
      <c r="H59" s="27"/>
      <c r="I59" s="132"/>
      <c r="J59" s="15" t="s">
        <v>496</v>
      </c>
    </row>
    <row r="60" spans="1:10" ht="43.5" customHeight="1" x14ac:dyDescent="0.15">
      <c r="A60" s="144"/>
      <c r="B60" s="133" t="s">
        <v>469</v>
      </c>
      <c r="C60" s="27"/>
      <c r="D60" s="27" t="s">
        <v>15</v>
      </c>
      <c r="E60" s="122"/>
      <c r="F60" s="27"/>
      <c r="G60" s="27"/>
      <c r="H60" s="27"/>
      <c r="I60" s="132">
        <v>4</v>
      </c>
      <c r="J60" s="15" t="s">
        <v>511</v>
      </c>
    </row>
    <row r="61" spans="1:10" ht="28.5" customHeight="1" x14ac:dyDescent="0.15">
      <c r="A61" s="144"/>
      <c r="B61" s="133" t="s">
        <v>507</v>
      </c>
      <c r="C61" s="27"/>
      <c r="D61" s="27" t="s">
        <v>15</v>
      </c>
      <c r="E61" s="122"/>
      <c r="F61" s="27"/>
      <c r="G61" s="27"/>
      <c r="H61" s="27"/>
      <c r="I61" s="132">
        <v>1</v>
      </c>
      <c r="J61" s="114" t="s">
        <v>506</v>
      </c>
    </row>
    <row r="62" spans="1:10" ht="13.35" customHeight="1" x14ac:dyDescent="0.15">
      <c r="A62" s="144"/>
      <c r="B62" s="133" t="s">
        <v>561</v>
      </c>
      <c r="C62" s="27"/>
      <c r="D62" s="27" t="s">
        <v>15</v>
      </c>
      <c r="E62" s="122"/>
      <c r="F62" s="27">
        <v>1</v>
      </c>
      <c r="G62" s="27"/>
      <c r="H62" s="27"/>
      <c r="I62" s="132">
        <v>3</v>
      </c>
      <c r="J62" s="15"/>
    </row>
    <row r="63" spans="1:10" ht="18" customHeight="1" x14ac:dyDescent="0.15">
      <c r="A63" s="144"/>
      <c r="B63" s="133" t="s">
        <v>562</v>
      </c>
      <c r="C63" s="27"/>
      <c r="D63" s="27" t="s">
        <v>15</v>
      </c>
      <c r="E63" s="122"/>
      <c r="F63" s="27"/>
      <c r="G63" s="27"/>
      <c r="H63" s="27"/>
      <c r="I63" s="132">
        <v>2</v>
      </c>
      <c r="J63" s="15" t="s">
        <v>496</v>
      </c>
    </row>
    <row r="64" spans="1:10" ht="18" customHeight="1" x14ac:dyDescent="0.15">
      <c r="A64" s="144"/>
      <c r="B64" s="133" t="s">
        <v>90</v>
      </c>
      <c r="C64" s="27"/>
      <c r="D64" s="27" t="s">
        <v>15</v>
      </c>
      <c r="E64" s="122"/>
      <c r="F64" s="27">
        <v>1</v>
      </c>
      <c r="G64" s="27"/>
      <c r="H64" s="27"/>
      <c r="I64" s="132">
        <v>1</v>
      </c>
      <c r="J64" s="15" t="s">
        <v>496</v>
      </c>
    </row>
    <row r="65" spans="1:11" ht="18" customHeight="1" x14ac:dyDescent="0.15">
      <c r="A65" s="144"/>
      <c r="B65" s="133" t="s">
        <v>473</v>
      </c>
      <c r="C65" s="27"/>
      <c r="D65" s="27" t="s">
        <v>15</v>
      </c>
      <c r="E65" s="122"/>
      <c r="F65" s="27">
        <v>1</v>
      </c>
      <c r="G65" s="27"/>
      <c r="H65" s="27"/>
      <c r="I65" s="132"/>
      <c r="J65" s="15" t="s">
        <v>496</v>
      </c>
    </row>
    <row r="66" spans="1:11" ht="18" customHeight="1" x14ac:dyDescent="0.15">
      <c r="A66" s="144"/>
      <c r="B66" s="133" t="s">
        <v>92</v>
      </c>
      <c r="C66" s="27"/>
      <c r="D66" s="27" t="s">
        <v>15</v>
      </c>
      <c r="E66" s="122"/>
      <c r="F66" s="27">
        <v>2</v>
      </c>
      <c r="G66" s="27"/>
      <c r="H66" s="27"/>
      <c r="I66" s="132"/>
      <c r="J66" s="15" t="s">
        <v>496</v>
      </c>
    </row>
    <row r="67" spans="1:11" ht="43.5" customHeight="1" x14ac:dyDescent="0.15">
      <c r="A67" s="144"/>
      <c r="B67" s="133" t="s">
        <v>563</v>
      </c>
      <c r="C67" s="27"/>
      <c r="D67" s="27" t="s">
        <v>15</v>
      </c>
      <c r="E67" s="122"/>
      <c r="F67" s="27">
        <v>12</v>
      </c>
      <c r="G67" s="27">
        <v>1</v>
      </c>
      <c r="H67" s="27"/>
      <c r="I67" s="132"/>
      <c r="J67" s="15" t="s">
        <v>508</v>
      </c>
    </row>
    <row r="68" spans="1:11" ht="52.5" customHeight="1" x14ac:dyDescent="0.15">
      <c r="A68" s="144"/>
      <c r="B68" s="133" t="s">
        <v>510</v>
      </c>
      <c r="C68" s="27"/>
      <c r="D68" s="27" t="s">
        <v>15</v>
      </c>
      <c r="E68" s="122"/>
      <c r="F68" s="27"/>
      <c r="G68" s="27"/>
      <c r="H68" s="27"/>
      <c r="I68" s="132"/>
      <c r="J68" s="15" t="s">
        <v>509</v>
      </c>
    </row>
    <row r="69" spans="1:11" ht="13.35" customHeight="1" x14ac:dyDescent="0.15">
      <c r="A69" s="144"/>
      <c r="B69" s="133" t="s">
        <v>434</v>
      </c>
      <c r="C69" s="27"/>
      <c r="D69" s="27" t="s">
        <v>15</v>
      </c>
      <c r="E69" s="122"/>
      <c r="F69" s="27">
        <v>5</v>
      </c>
      <c r="G69" s="27"/>
      <c r="H69" s="27"/>
      <c r="I69" s="132"/>
      <c r="J69" s="15"/>
    </row>
    <row r="70" spans="1:11" ht="13.35" customHeight="1" x14ac:dyDescent="0.15">
      <c r="A70" s="144"/>
      <c r="B70" s="133" t="s">
        <v>564</v>
      </c>
      <c r="C70" s="27" t="s">
        <v>15</v>
      </c>
      <c r="D70" s="27"/>
      <c r="E70" s="122"/>
      <c r="F70" s="27">
        <v>3</v>
      </c>
      <c r="G70" s="27">
        <v>58</v>
      </c>
      <c r="H70" s="27"/>
      <c r="I70" s="132">
        <v>5</v>
      </c>
      <c r="J70" s="15"/>
    </row>
    <row r="71" spans="1:11" ht="36.75" customHeight="1" x14ac:dyDescent="0.15">
      <c r="A71" s="144"/>
      <c r="B71" s="133" t="s">
        <v>565</v>
      </c>
      <c r="C71" s="27"/>
      <c r="D71" s="27" t="s">
        <v>15</v>
      </c>
      <c r="E71" s="122"/>
      <c r="F71" s="27"/>
      <c r="G71" s="27">
        <v>24</v>
      </c>
      <c r="H71" s="27"/>
      <c r="I71" s="132">
        <v>5</v>
      </c>
      <c r="J71" s="15" t="s">
        <v>518</v>
      </c>
      <c r="K71" s="36"/>
    </row>
    <row r="72" spans="1:11" ht="13.35" customHeight="1" x14ac:dyDescent="0.15">
      <c r="A72" s="144"/>
      <c r="B72" s="133" t="s">
        <v>28</v>
      </c>
      <c r="C72" s="27"/>
      <c r="D72" s="27" t="s">
        <v>15</v>
      </c>
      <c r="E72" s="122"/>
      <c r="F72" s="27">
        <v>1</v>
      </c>
      <c r="G72" s="27">
        <v>8</v>
      </c>
      <c r="H72" s="27">
        <v>1</v>
      </c>
      <c r="I72" s="132">
        <v>4</v>
      </c>
      <c r="J72" s="15"/>
    </row>
    <row r="73" spans="1:11" ht="20.25" customHeight="1" x14ac:dyDescent="0.15">
      <c r="A73" s="145"/>
      <c r="B73" s="133" t="s">
        <v>566</v>
      </c>
      <c r="C73" s="27"/>
      <c r="D73" s="27" t="s">
        <v>15</v>
      </c>
      <c r="E73" s="122"/>
      <c r="F73" s="27"/>
      <c r="G73" s="27"/>
      <c r="H73" s="27"/>
      <c r="I73" s="132">
        <v>4</v>
      </c>
      <c r="J73" s="15" t="s">
        <v>496</v>
      </c>
    </row>
    <row r="74" spans="1:11" ht="13.35" customHeight="1" x14ac:dyDescent="0.15">
      <c r="A74" s="143">
        <v>2025</v>
      </c>
      <c r="B74" s="133" t="s">
        <v>567</v>
      </c>
      <c r="C74" s="27"/>
      <c r="D74" s="27" t="s">
        <v>15</v>
      </c>
      <c r="E74" s="122"/>
      <c r="F74" s="27">
        <v>1</v>
      </c>
      <c r="G74" s="27">
        <v>2</v>
      </c>
      <c r="H74" s="27"/>
      <c r="I74" s="132">
        <v>2</v>
      </c>
      <c r="J74" s="15"/>
    </row>
    <row r="75" spans="1:11" ht="13.35" customHeight="1" x14ac:dyDescent="0.15">
      <c r="A75" s="144"/>
      <c r="B75" s="133" t="s">
        <v>568</v>
      </c>
      <c r="C75" s="27"/>
      <c r="D75" s="27" t="s">
        <v>15</v>
      </c>
      <c r="E75" s="122"/>
      <c r="F75" s="27">
        <v>3</v>
      </c>
      <c r="G75" s="27">
        <v>169</v>
      </c>
      <c r="H75" s="27">
        <v>2</v>
      </c>
      <c r="I75" s="132">
        <v>4</v>
      </c>
      <c r="J75" s="15"/>
      <c r="K75" s="139" t="s">
        <v>578</v>
      </c>
    </row>
    <row r="76" spans="1:11" ht="18" customHeight="1" x14ac:dyDescent="0.15">
      <c r="A76" s="144"/>
      <c r="B76" s="133" t="s">
        <v>569</v>
      </c>
      <c r="C76" s="27"/>
      <c r="D76" s="27" t="s">
        <v>15</v>
      </c>
      <c r="E76" s="122"/>
      <c r="F76" s="27">
        <v>3</v>
      </c>
      <c r="G76" s="27">
        <v>120</v>
      </c>
      <c r="H76" s="27">
        <v>20</v>
      </c>
      <c r="I76" s="132">
        <v>3</v>
      </c>
      <c r="J76" s="15" t="s">
        <v>496</v>
      </c>
    </row>
    <row r="77" spans="1:11" ht="13.35" customHeight="1" x14ac:dyDescent="0.15">
      <c r="A77" s="144"/>
      <c r="B77" s="133" t="s">
        <v>314</v>
      </c>
      <c r="C77" s="27"/>
      <c r="D77" s="27" t="s">
        <v>15</v>
      </c>
      <c r="E77" s="122"/>
      <c r="F77" s="27">
        <v>6</v>
      </c>
      <c r="G77" s="27"/>
      <c r="H77" s="27"/>
      <c r="I77" s="132">
        <v>5</v>
      </c>
      <c r="J77" s="15"/>
    </row>
    <row r="78" spans="1:11" ht="46.5" customHeight="1" x14ac:dyDescent="0.15">
      <c r="A78" s="144"/>
      <c r="B78" s="133" t="s">
        <v>570</v>
      </c>
      <c r="C78" s="27"/>
      <c r="D78" s="27" t="s">
        <v>15</v>
      </c>
      <c r="E78" s="122"/>
      <c r="F78" s="27">
        <v>8</v>
      </c>
      <c r="G78" s="27"/>
      <c r="H78" s="27"/>
      <c r="I78" s="132">
        <v>1</v>
      </c>
      <c r="J78" s="15" t="s">
        <v>512</v>
      </c>
    </row>
    <row r="79" spans="1:11" ht="13.35" customHeight="1" x14ac:dyDescent="0.15">
      <c r="A79" s="144"/>
      <c r="B79" s="133" t="s">
        <v>571</v>
      </c>
      <c r="C79" s="27"/>
      <c r="D79" s="27" t="s">
        <v>15</v>
      </c>
      <c r="E79" s="122"/>
      <c r="F79" s="27">
        <v>3</v>
      </c>
      <c r="G79" s="27"/>
      <c r="H79" s="27"/>
      <c r="I79" s="132"/>
      <c r="J79" s="15"/>
    </row>
    <row r="80" spans="1:11" ht="13.35" customHeight="1" x14ac:dyDescent="0.15">
      <c r="A80" s="144"/>
      <c r="B80" s="133" t="s">
        <v>315</v>
      </c>
      <c r="C80" s="27"/>
      <c r="D80" s="27" t="s">
        <v>15</v>
      </c>
      <c r="E80" s="122"/>
      <c r="F80" s="27">
        <v>4</v>
      </c>
      <c r="G80" s="27">
        <v>96</v>
      </c>
      <c r="H80" s="27"/>
      <c r="I80" s="132">
        <v>2</v>
      </c>
      <c r="J80" s="15"/>
    </row>
    <row r="81" spans="1:10" ht="53.25" customHeight="1" x14ac:dyDescent="0.15">
      <c r="A81" s="144"/>
      <c r="B81" s="133" t="s">
        <v>572</v>
      </c>
      <c r="C81" s="27"/>
      <c r="D81" s="27" t="s">
        <v>15</v>
      </c>
      <c r="E81" s="122"/>
      <c r="F81" s="27">
        <v>8</v>
      </c>
      <c r="G81" s="27">
        <v>1</v>
      </c>
      <c r="H81" s="27"/>
      <c r="I81" s="132"/>
      <c r="J81" s="15" t="s">
        <v>513</v>
      </c>
    </row>
    <row r="82" spans="1:10" ht="13.35" customHeight="1" x14ac:dyDescent="0.15">
      <c r="A82" s="144"/>
      <c r="B82" s="133" t="s">
        <v>573</v>
      </c>
      <c r="C82" s="27"/>
      <c r="D82" s="27" t="s">
        <v>15</v>
      </c>
      <c r="E82" s="122"/>
      <c r="F82" s="27">
        <v>11</v>
      </c>
      <c r="G82" s="27">
        <v>2</v>
      </c>
      <c r="H82" s="27"/>
      <c r="I82" s="132">
        <v>1</v>
      </c>
      <c r="J82" s="15"/>
    </row>
    <row r="83" spans="1:10" ht="53.25" customHeight="1" x14ac:dyDescent="0.15">
      <c r="A83" s="144"/>
      <c r="B83" s="133" t="s">
        <v>318</v>
      </c>
      <c r="C83" s="27"/>
      <c r="D83" s="27" t="s">
        <v>15</v>
      </c>
      <c r="E83" s="122"/>
      <c r="F83" s="27">
        <v>10</v>
      </c>
      <c r="G83" s="27"/>
      <c r="H83" s="27"/>
      <c r="I83" s="132"/>
      <c r="J83" s="15" t="s">
        <v>513</v>
      </c>
    </row>
    <row r="84" spans="1:10" ht="13.35" customHeight="1" x14ac:dyDescent="0.15">
      <c r="A84" s="144"/>
      <c r="B84" s="133" t="s">
        <v>574</v>
      </c>
      <c r="C84" s="27"/>
      <c r="D84" s="27" t="s">
        <v>15</v>
      </c>
      <c r="E84" s="122"/>
      <c r="F84" s="27">
        <v>3</v>
      </c>
      <c r="G84" s="27"/>
      <c r="H84" s="27"/>
      <c r="I84" s="132">
        <v>1</v>
      </c>
      <c r="J84" s="15"/>
    </row>
    <row r="85" spans="1:10" ht="20.25" customHeight="1" x14ac:dyDescent="0.15">
      <c r="A85" s="144"/>
      <c r="B85" s="133" t="s">
        <v>575</v>
      </c>
      <c r="C85" s="27"/>
      <c r="D85" s="27" t="s">
        <v>15</v>
      </c>
      <c r="E85" s="122"/>
      <c r="F85" s="27"/>
      <c r="G85" s="27"/>
      <c r="H85" s="27"/>
      <c r="I85" s="132">
        <v>11</v>
      </c>
      <c r="J85" s="15" t="s">
        <v>496</v>
      </c>
    </row>
    <row r="86" spans="1:10" ht="72.75" customHeight="1" x14ac:dyDescent="0.15">
      <c r="A86" s="144"/>
      <c r="B86" s="133" t="s">
        <v>39</v>
      </c>
      <c r="C86" s="27" t="s">
        <v>15</v>
      </c>
      <c r="D86" s="27"/>
      <c r="E86" s="122"/>
      <c r="F86" s="27">
        <v>2</v>
      </c>
      <c r="G86" s="27"/>
      <c r="H86" s="27"/>
      <c r="I86" s="132">
        <v>19</v>
      </c>
      <c r="J86" s="15" t="s">
        <v>515</v>
      </c>
    </row>
    <row r="87" spans="1:10" ht="22.5" customHeight="1" x14ac:dyDescent="0.15">
      <c r="A87" s="144"/>
      <c r="B87" s="133" t="s">
        <v>39</v>
      </c>
      <c r="C87" s="27"/>
      <c r="D87" s="27" t="s">
        <v>15</v>
      </c>
      <c r="E87" s="122"/>
      <c r="F87" s="27">
        <v>6</v>
      </c>
      <c r="G87" s="27"/>
      <c r="H87" s="27"/>
      <c r="I87" s="132"/>
      <c r="J87" s="15" t="s">
        <v>496</v>
      </c>
    </row>
    <row r="88" spans="1:10" ht="21.75" customHeight="1" x14ac:dyDescent="0.15">
      <c r="A88" s="144"/>
      <c r="B88" s="133" t="s">
        <v>576</v>
      </c>
      <c r="C88" s="27"/>
      <c r="D88" s="27" t="s">
        <v>15</v>
      </c>
      <c r="E88" s="122"/>
      <c r="F88" s="27">
        <v>1</v>
      </c>
      <c r="G88" s="27">
        <v>1</v>
      </c>
      <c r="H88" s="27">
        <v>1</v>
      </c>
      <c r="I88" s="132">
        <v>3</v>
      </c>
      <c r="J88" s="15" t="s">
        <v>517</v>
      </c>
    </row>
    <row r="89" spans="1:10" ht="21" customHeight="1" x14ac:dyDescent="0.15">
      <c r="A89" s="144"/>
      <c r="B89" s="133" t="s">
        <v>577</v>
      </c>
      <c r="C89" s="27"/>
      <c r="D89" s="27" t="s">
        <v>15</v>
      </c>
      <c r="E89" s="122"/>
      <c r="F89" s="27">
        <v>4</v>
      </c>
      <c r="G89" s="27"/>
      <c r="H89" s="27"/>
      <c r="I89" s="132"/>
      <c r="J89" s="15" t="s">
        <v>496</v>
      </c>
    </row>
    <row r="90" spans="1:10" ht="21.75" customHeight="1" x14ac:dyDescent="0.15">
      <c r="A90" s="144"/>
      <c r="B90" s="133" t="s">
        <v>520</v>
      </c>
      <c r="C90" s="27"/>
      <c r="D90" s="27" t="s">
        <v>15</v>
      </c>
      <c r="E90" s="122"/>
      <c r="F90" s="27">
        <v>19</v>
      </c>
      <c r="G90" s="27">
        <v>5</v>
      </c>
      <c r="H90" s="27"/>
      <c r="I90" s="132">
        <v>3</v>
      </c>
      <c r="J90" s="15" t="s">
        <v>519</v>
      </c>
    </row>
    <row r="91" spans="1:10" ht="19.5" customHeight="1" x14ac:dyDescent="0.15">
      <c r="A91" s="145"/>
      <c r="B91" s="133" t="s">
        <v>521</v>
      </c>
      <c r="C91" s="27"/>
      <c r="D91" s="27" t="s">
        <v>15</v>
      </c>
      <c r="E91" s="122"/>
      <c r="F91" s="27"/>
      <c r="G91" s="27">
        <v>128</v>
      </c>
      <c r="H91" s="27"/>
      <c r="I91" s="132"/>
      <c r="J91" s="137" t="s">
        <v>523</v>
      </c>
    </row>
    <row r="92" spans="1:10" ht="21" customHeight="1" x14ac:dyDescent="0.15">
      <c r="A92" s="135"/>
      <c r="B92" s="133" t="s">
        <v>522</v>
      </c>
      <c r="C92" s="27"/>
      <c r="D92" s="27" t="s">
        <v>15</v>
      </c>
      <c r="E92" s="122"/>
      <c r="F92" s="27">
        <v>1</v>
      </c>
      <c r="G92" s="27"/>
      <c r="H92" s="27"/>
      <c r="I92" s="132">
        <v>3</v>
      </c>
      <c r="J92" s="15"/>
    </row>
    <row r="93" spans="1:10" ht="48" customHeight="1" x14ac:dyDescent="0.15">
      <c r="A93" s="136"/>
      <c r="B93" s="133" t="s">
        <v>524</v>
      </c>
      <c r="C93" s="27"/>
      <c r="D93" s="27" t="s">
        <v>15</v>
      </c>
      <c r="E93" s="122"/>
      <c r="F93" s="27">
        <v>32</v>
      </c>
      <c r="G93" s="27">
        <v>1</v>
      </c>
      <c r="H93" s="27">
        <v>1</v>
      </c>
      <c r="I93" s="132"/>
      <c r="J93" s="15" t="s">
        <v>582</v>
      </c>
    </row>
    <row r="94" spans="1:10" ht="52.5" customHeight="1" x14ac:dyDescent="0.15">
      <c r="A94" s="136"/>
      <c r="B94" s="133" t="s">
        <v>525</v>
      </c>
      <c r="C94" s="27"/>
      <c r="D94" s="27" t="s">
        <v>15</v>
      </c>
      <c r="E94" s="122"/>
      <c r="F94" s="27">
        <v>1</v>
      </c>
      <c r="G94" s="27"/>
      <c r="H94" s="27"/>
      <c r="I94" s="132">
        <v>2</v>
      </c>
      <c r="J94" s="15" t="s">
        <v>526</v>
      </c>
    </row>
    <row r="95" spans="1:10" ht="13.35" customHeight="1" x14ac:dyDescent="0.15">
      <c r="A95" s="136"/>
      <c r="B95" s="133" t="s">
        <v>579</v>
      </c>
      <c r="C95" s="27"/>
      <c r="D95" s="27" t="s">
        <v>15</v>
      </c>
      <c r="E95" s="122"/>
      <c r="F95" s="27">
        <v>11</v>
      </c>
      <c r="G95" s="27">
        <v>39</v>
      </c>
      <c r="H95" s="27"/>
      <c r="I95" s="132">
        <v>7</v>
      </c>
      <c r="J95" s="15"/>
    </row>
    <row r="96" spans="1:10" ht="18" customHeight="1" x14ac:dyDescent="0.15">
      <c r="A96" s="136"/>
      <c r="B96" s="133" t="s">
        <v>580</v>
      </c>
      <c r="C96" s="27"/>
      <c r="D96" s="27" t="s">
        <v>15</v>
      </c>
      <c r="E96" s="122"/>
      <c r="F96" s="27">
        <v>27</v>
      </c>
      <c r="G96" s="27">
        <v>2</v>
      </c>
      <c r="H96" s="27"/>
      <c r="I96" s="132"/>
      <c r="J96" s="15" t="s">
        <v>496</v>
      </c>
    </row>
    <row r="97" spans="1:13" ht="13.35" customHeight="1" x14ac:dyDescent="0.15">
      <c r="A97" s="136"/>
      <c r="B97" s="133" t="s">
        <v>54</v>
      </c>
      <c r="C97" s="27"/>
      <c r="D97" s="27" t="s">
        <v>15</v>
      </c>
      <c r="E97" s="122"/>
      <c r="F97" s="27">
        <v>2</v>
      </c>
      <c r="G97" s="27"/>
      <c r="H97" s="27"/>
      <c r="I97" s="132"/>
      <c r="J97" s="15"/>
    </row>
    <row r="98" spans="1:13" ht="13.35" customHeight="1" x14ac:dyDescent="0.15">
      <c r="A98" s="136"/>
      <c r="B98" s="133" t="s">
        <v>294</v>
      </c>
      <c r="C98" s="27"/>
      <c r="D98" s="27" t="s">
        <v>15</v>
      </c>
      <c r="E98" s="122"/>
      <c r="F98" s="27">
        <v>3</v>
      </c>
      <c r="G98" s="27">
        <v>10</v>
      </c>
      <c r="H98" s="27"/>
      <c r="I98" s="132"/>
      <c r="J98" s="15"/>
    </row>
    <row r="99" spans="1:13" ht="52.5" customHeight="1" x14ac:dyDescent="0.15">
      <c r="A99" s="136"/>
      <c r="B99" s="133" t="s">
        <v>56</v>
      </c>
      <c r="C99" s="27" t="s">
        <v>15</v>
      </c>
      <c r="D99" s="27"/>
      <c r="E99" s="122"/>
      <c r="F99" s="27">
        <v>12</v>
      </c>
      <c r="G99" s="27">
        <v>71</v>
      </c>
      <c r="H99" s="27"/>
      <c r="I99" s="132">
        <v>10</v>
      </c>
      <c r="J99" s="15" t="s">
        <v>581</v>
      </c>
    </row>
    <row r="100" spans="1:13" ht="21" customHeight="1" x14ac:dyDescent="0.15">
      <c r="A100" s="136"/>
      <c r="B100" s="133" t="s">
        <v>583</v>
      </c>
      <c r="C100" s="27"/>
      <c r="D100" s="27" t="s">
        <v>15</v>
      </c>
      <c r="E100" s="122"/>
      <c r="F100" s="27">
        <v>3</v>
      </c>
      <c r="G100" s="27"/>
      <c r="H100" s="27"/>
      <c r="I100" s="132">
        <v>1</v>
      </c>
      <c r="J100" s="15" t="s">
        <v>496</v>
      </c>
    </row>
    <row r="101" spans="1:13" ht="13.35" customHeight="1" x14ac:dyDescent="0.15">
      <c r="A101" s="136"/>
      <c r="B101" s="133" t="s">
        <v>584</v>
      </c>
      <c r="C101" s="27"/>
      <c r="D101" s="27" t="s">
        <v>15</v>
      </c>
      <c r="E101" s="122"/>
      <c r="F101" s="27">
        <v>1</v>
      </c>
      <c r="G101" s="27"/>
      <c r="H101" s="27"/>
      <c r="I101" s="132"/>
      <c r="J101" s="15"/>
    </row>
    <row r="102" spans="1:13" ht="3" customHeight="1" x14ac:dyDescent="0.15">
      <c r="A102" s="40"/>
      <c r="B102" s="32"/>
      <c r="C102" s="32"/>
      <c r="D102" s="33"/>
      <c r="E102" s="33"/>
      <c r="F102" s="34"/>
      <c r="G102" s="34"/>
      <c r="H102" s="34"/>
      <c r="I102" s="34"/>
      <c r="J102" s="35"/>
      <c r="K102" s="92"/>
      <c r="L102" s="92"/>
      <c r="M102" s="92"/>
    </row>
    <row r="103" spans="1:13" s="13" customFormat="1" ht="25.15" customHeight="1" x14ac:dyDescent="0.15">
      <c r="A103" s="37" t="s">
        <v>60</v>
      </c>
      <c r="B103" s="38">
        <f>SUM(C103:E103)</f>
        <v>93</v>
      </c>
      <c r="C103" s="37">
        <f>COUNTIF(C9:C101,"X")</f>
        <v>4</v>
      </c>
      <c r="D103" s="37">
        <f>COUNTIF(D9:D101,"X")</f>
        <v>89</v>
      </c>
      <c r="E103" s="37">
        <f>COUNTIF(E9:E101,"X")</f>
        <v>0</v>
      </c>
      <c r="F103" s="103">
        <f>SUM(F9:F101)</f>
        <v>392</v>
      </c>
      <c r="G103" s="103">
        <f>SUM(G9:G101)</f>
        <v>1104</v>
      </c>
      <c r="H103" s="103">
        <f>SUM(H9:H101)</f>
        <v>34</v>
      </c>
      <c r="I103" s="103">
        <f>SUM(I9:I101)</f>
        <v>175</v>
      </c>
      <c r="J103" s="82" t="s">
        <v>585</v>
      </c>
      <c r="K103" s="96">
        <f>SUM(F103:H103)</f>
        <v>1530</v>
      </c>
      <c r="L103" s="101"/>
      <c r="M103" s="101"/>
    </row>
    <row r="104" spans="1:13" ht="3" customHeight="1" x14ac:dyDescent="0.15">
      <c r="A104" s="36"/>
      <c r="B104" s="36"/>
      <c r="C104" s="36"/>
      <c r="D104" s="36"/>
      <c r="E104" s="36"/>
      <c r="F104" s="36"/>
      <c r="G104" s="36"/>
      <c r="H104" s="36"/>
      <c r="I104" s="36"/>
      <c r="K104" s="73"/>
      <c r="L104" s="92"/>
      <c r="M104" s="92"/>
    </row>
    <row r="105" spans="1:13" s="13" customFormat="1" ht="9" customHeight="1" x14ac:dyDescent="0.15">
      <c r="A105" s="55" t="s">
        <v>62</v>
      </c>
      <c r="B105" s="56">
        <f>F105+G105+H105</f>
        <v>1</v>
      </c>
      <c r="C105" s="83"/>
      <c r="D105" s="83"/>
      <c r="E105" s="83"/>
      <c r="F105" s="57">
        <f>F103/K103</f>
        <v>0.25620915032679736</v>
      </c>
      <c r="G105" s="57">
        <f>G103/K103</f>
        <v>0.72156862745098038</v>
      </c>
      <c r="H105" s="57">
        <f>+H103/K103</f>
        <v>2.2222222222222223E-2</v>
      </c>
      <c r="I105" s="85"/>
      <c r="J105" s="101"/>
      <c r="K105" s="74">
        <f>SUM(F105:I105)</f>
        <v>1</v>
      </c>
      <c r="L105" s="101"/>
      <c r="M105" s="101"/>
    </row>
    <row r="106" spans="1:13" x14ac:dyDescent="0.15">
      <c r="A106" s="36"/>
      <c r="B106" s="36"/>
      <c r="C106" s="36"/>
      <c r="D106" s="36"/>
      <c r="E106" s="36"/>
      <c r="F106" s="36"/>
      <c r="G106" s="36"/>
      <c r="H106" s="84"/>
      <c r="I106" s="36"/>
      <c r="J106" s="102"/>
      <c r="K106" s="138"/>
      <c r="L106" s="92"/>
      <c r="M106" s="92"/>
    </row>
    <row r="107" spans="1:13" x14ac:dyDescent="0.15">
      <c r="A107" s="36"/>
      <c r="B107" s="36"/>
      <c r="C107" s="36"/>
      <c r="D107" s="36"/>
      <c r="E107" s="36"/>
      <c r="F107" s="36"/>
      <c r="G107" s="36"/>
      <c r="H107" s="36"/>
      <c r="I107" s="36"/>
      <c r="K107" s="92"/>
      <c r="L107" s="92"/>
      <c r="M107" s="92"/>
    </row>
    <row r="108" spans="1:13" x14ac:dyDescent="0.15">
      <c r="A108" s="36"/>
      <c r="B108" s="36"/>
      <c r="C108" s="36"/>
      <c r="D108" s="36"/>
      <c r="E108" s="36"/>
      <c r="F108" s="36"/>
      <c r="G108" s="36"/>
      <c r="H108" s="36"/>
      <c r="I108" s="36"/>
      <c r="K108" s="92"/>
      <c r="L108" s="92"/>
      <c r="M108" s="92"/>
    </row>
    <row r="109" spans="1:13" x14ac:dyDescent="0.15">
      <c r="A109" s="36"/>
      <c r="B109" s="36"/>
      <c r="C109" s="36"/>
      <c r="D109" s="36"/>
      <c r="E109" s="36"/>
      <c r="F109" s="36"/>
      <c r="G109" s="36"/>
      <c r="H109" s="36"/>
      <c r="I109" s="36"/>
      <c r="K109" s="36"/>
      <c r="L109" s="36"/>
      <c r="M109" s="79"/>
    </row>
    <row r="110" spans="1:13" x14ac:dyDescent="0.15">
      <c r="A110" s="36"/>
      <c r="B110" s="36"/>
      <c r="C110" s="36"/>
      <c r="D110" s="36"/>
      <c r="E110" s="36"/>
      <c r="F110" s="36"/>
      <c r="G110" s="36"/>
      <c r="H110" s="36"/>
      <c r="I110" s="36"/>
      <c r="K110" s="36"/>
      <c r="L110" s="36"/>
      <c r="M110" s="79"/>
    </row>
    <row r="111" spans="1:13" x14ac:dyDescent="0.15">
      <c r="A111" s="36"/>
      <c r="B111" s="36"/>
      <c r="C111" s="36"/>
      <c r="D111" s="36"/>
      <c r="E111" s="36"/>
      <c r="F111" s="36"/>
      <c r="G111" s="36"/>
      <c r="H111" s="36"/>
      <c r="I111" s="36"/>
      <c r="K111" s="36"/>
      <c r="L111" s="36"/>
      <c r="M111" s="92"/>
    </row>
    <row r="112" spans="1:13" x14ac:dyDescent="0.15">
      <c r="A112" s="36"/>
      <c r="B112" s="36"/>
      <c r="C112" s="36"/>
      <c r="D112" s="36"/>
      <c r="E112" s="36"/>
      <c r="F112" s="36"/>
      <c r="G112" s="36"/>
      <c r="H112" s="36"/>
      <c r="I112" s="36"/>
      <c r="K112" s="79"/>
      <c r="L112" s="79"/>
      <c r="M112" s="92"/>
    </row>
    <row r="113" spans="1:13" x14ac:dyDescent="0.15">
      <c r="A113" s="36"/>
      <c r="B113" s="36"/>
      <c r="C113" s="36"/>
      <c r="D113" s="36"/>
      <c r="E113" s="36"/>
      <c r="F113" s="36"/>
      <c r="G113" s="36"/>
      <c r="H113" s="36"/>
      <c r="I113" s="36"/>
      <c r="K113" s="79"/>
      <c r="L113" s="79"/>
      <c r="M113" s="92"/>
    </row>
    <row r="114" spans="1:13" x14ac:dyDescent="0.15">
      <c r="A114" s="36"/>
      <c r="B114" s="36"/>
      <c r="C114" s="36"/>
      <c r="D114" s="36"/>
      <c r="E114" s="36"/>
      <c r="F114" s="36"/>
      <c r="G114" s="36"/>
      <c r="H114" s="36"/>
      <c r="I114" s="36"/>
      <c r="K114" s="79"/>
      <c r="L114" s="79"/>
      <c r="M114" s="36"/>
    </row>
    <row r="115" spans="1:13" x14ac:dyDescent="0.15">
      <c r="A115" s="36"/>
      <c r="B115" s="36"/>
      <c r="C115" s="36"/>
      <c r="D115" s="36"/>
      <c r="E115" s="36"/>
      <c r="F115" s="36"/>
      <c r="G115" s="36"/>
      <c r="H115" s="36"/>
      <c r="I115" s="36"/>
      <c r="K115" s="36"/>
      <c r="L115" s="36"/>
      <c r="M115" s="36"/>
    </row>
    <row r="116" spans="1:13" x14ac:dyDescent="0.15">
      <c r="K116" s="36"/>
      <c r="L116" s="36"/>
      <c r="M116" s="36"/>
    </row>
    <row r="117" spans="1:13" x14ac:dyDescent="0.15">
      <c r="K117" s="36"/>
      <c r="L117" s="36"/>
      <c r="M117" s="36"/>
    </row>
  </sheetData>
  <mergeCells count="12">
    <mergeCell ref="J6:J7"/>
    <mergeCell ref="A6:A7"/>
    <mergeCell ref="B6:B7"/>
    <mergeCell ref="C6:E6"/>
    <mergeCell ref="F6:F7"/>
    <mergeCell ref="G6:G7"/>
    <mergeCell ref="H6:H7"/>
    <mergeCell ref="A24:A51"/>
    <mergeCell ref="A9:A23"/>
    <mergeCell ref="I6:I7"/>
    <mergeCell ref="A52:A73"/>
    <mergeCell ref="A74:A91"/>
  </mergeCells>
  <printOptions horizontalCentered="1"/>
  <pageMargins left="0.23622047244094491" right="0.23622047244094491" top="0.15748031496062992" bottom="0.39370078740157483" header="0" footer="0"/>
  <pageSetup firstPageNumber="29" orientation="landscape" useFirstPageNumber="1"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412D9-6118-4DFB-8C5C-8EC3E745B984}">
  <dimension ref="A1:M69"/>
  <sheetViews>
    <sheetView tabSelected="1" topLeftCell="A6" zoomScale="145" zoomScaleNormal="145" workbookViewId="0">
      <pane ySplit="2" topLeftCell="A45" activePane="bottomLeft" state="frozen"/>
      <selection activeCell="A6" sqref="A6"/>
      <selection pane="bottomLeft" activeCell="J53" sqref="J53"/>
    </sheetView>
  </sheetViews>
  <sheetFormatPr baseColWidth="10" defaultColWidth="11.42578125" defaultRowHeight="9" x14ac:dyDescent="0.15"/>
  <cols>
    <col min="1" max="1" width="5.28515625" style="11" customWidth="1"/>
    <col min="2" max="2" width="15.42578125" style="11" customWidth="1"/>
    <col min="3" max="5" width="6" style="11" customWidth="1"/>
    <col min="6" max="6" width="8" style="11" customWidth="1"/>
    <col min="7" max="8" width="10.7109375" style="11" customWidth="1"/>
    <col min="9" max="9" width="7.42578125" style="11" customWidth="1"/>
    <col min="10" max="10" width="50.7109375" style="12" customWidth="1"/>
    <col min="11" max="16384" width="11.42578125" style="11"/>
  </cols>
  <sheetData>
    <row r="1" spans="1:10" s="10" customFormat="1" ht="12.75" x14ac:dyDescent="0.2">
      <c r="A1"/>
    </row>
    <row r="2" spans="1:10" s="10" customFormat="1" ht="16.5" x14ac:dyDescent="0.25">
      <c r="E2" s="48"/>
      <c r="F2" s="48"/>
      <c r="G2" s="48"/>
      <c r="H2" s="48"/>
      <c r="I2" s="48"/>
      <c r="J2" s="49" t="s">
        <v>0</v>
      </c>
    </row>
    <row r="3" spans="1:10" s="10" customFormat="1" ht="19.5" x14ac:dyDescent="0.3">
      <c r="J3" s="50" t="s">
        <v>1</v>
      </c>
    </row>
    <row r="4" spans="1:10" s="10" customFormat="1" ht="21.75" x14ac:dyDescent="0.3">
      <c r="J4" s="51" t="s">
        <v>2</v>
      </c>
    </row>
    <row r="5" spans="1:10" s="10" customFormat="1" ht="10.5" customHeight="1" x14ac:dyDescent="0.2"/>
    <row r="6" spans="1:10" ht="17.25" customHeight="1" x14ac:dyDescent="0.15">
      <c r="A6" s="146" t="s">
        <v>3</v>
      </c>
      <c r="B6" s="146" t="s">
        <v>4</v>
      </c>
      <c r="C6" s="146" t="s">
        <v>5</v>
      </c>
      <c r="D6" s="146"/>
      <c r="E6" s="146"/>
      <c r="F6" s="146" t="s">
        <v>6</v>
      </c>
      <c r="G6" s="146" t="s">
        <v>7</v>
      </c>
      <c r="H6" s="146" t="s">
        <v>8</v>
      </c>
      <c r="I6" s="146" t="s">
        <v>9</v>
      </c>
      <c r="J6" s="146" t="s">
        <v>10</v>
      </c>
    </row>
    <row r="7" spans="1:10" ht="9" customHeight="1" x14ac:dyDescent="0.15">
      <c r="A7" s="147"/>
      <c r="B7" s="147"/>
      <c r="C7" s="140" t="s">
        <v>11</v>
      </c>
      <c r="D7" s="140" t="s">
        <v>12</v>
      </c>
      <c r="E7" s="140" t="s">
        <v>13</v>
      </c>
      <c r="F7" s="146"/>
      <c r="G7" s="146"/>
      <c r="H7" s="146"/>
      <c r="I7" s="146"/>
      <c r="J7" s="146"/>
    </row>
    <row r="8" spans="1:10" ht="3" customHeight="1" x14ac:dyDescent="0.15">
      <c r="A8" s="39"/>
      <c r="B8" s="36"/>
      <c r="C8" s="36"/>
      <c r="D8" s="36"/>
      <c r="E8" s="36"/>
      <c r="F8" s="36"/>
      <c r="G8" s="36"/>
      <c r="H8" s="36"/>
      <c r="I8" s="36"/>
    </row>
    <row r="9" spans="1:10" ht="13.35" customHeight="1" x14ac:dyDescent="0.15">
      <c r="A9" s="143">
        <v>2026</v>
      </c>
      <c r="B9" s="121" t="s">
        <v>586</v>
      </c>
      <c r="C9" s="27"/>
      <c r="D9" s="27" t="s">
        <v>15</v>
      </c>
      <c r="E9" s="122"/>
      <c r="F9" s="27">
        <v>2</v>
      </c>
      <c r="G9" s="27">
        <v>1</v>
      </c>
      <c r="H9" s="27"/>
      <c r="I9" s="27"/>
      <c r="J9" s="15"/>
    </row>
    <row r="10" spans="1:10" ht="50.1" customHeight="1" x14ac:dyDescent="0.15">
      <c r="A10" s="144"/>
      <c r="B10" s="121" t="s">
        <v>529</v>
      </c>
      <c r="C10" s="27"/>
      <c r="D10" s="27" t="s">
        <v>15</v>
      </c>
      <c r="E10" s="122"/>
      <c r="F10" s="27">
        <v>14</v>
      </c>
      <c r="G10" s="27">
        <v>37</v>
      </c>
      <c r="H10" s="27"/>
      <c r="I10" s="27">
        <v>8</v>
      </c>
      <c r="J10" s="15" t="s">
        <v>587</v>
      </c>
    </row>
    <row r="11" spans="1:10" ht="20.25" customHeight="1" x14ac:dyDescent="0.15">
      <c r="A11" s="144"/>
      <c r="B11" s="121" t="s">
        <v>530</v>
      </c>
      <c r="C11" s="27"/>
      <c r="D11" s="27" t="s">
        <v>15</v>
      </c>
      <c r="E11" s="122"/>
      <c r="F11" s="27">
        <v>1</v>
      </c>
      <c r="G11" s="27"/>
      <c r="H11" s="27"/>
      <c r="I11" s="27"/>
      <c r="J11" s="114" t="s">
        <v>491</v>
      </c>
    </row>
    <row r="12" spans="1:10" ht="36.75" customHeight="1" x14ac:dyDescent="0.15">
      <c r="A12" s="144"/>
      <c r="B12" s="121" t="s">
        <v>588</v>
      </c>
      <c r="C12" s="27"/>
      <c r="D12" s="27" t="s">
        <v>15</v>
      </c>
      <c r="E12" s="122"/>
      <c r="F12" s="27">
        <v>1</v>
      </c>
      <c r="G12" s="27"/>
      <c r="H12" s="27"/>
      <c r="I12" s="27"/>
      <c r="J12" s="15" t="s">
        <v>589</v>
      </c>
    </row>
    <row r="13" spans="1:10" ht="13.35" customHeight="1" x14ac:dyDescent="0.15">
      <c r="A13" s="144"/>
      <c r="B13" s="121" t="s">
        <v>136</v>
      </c>
      <c r="C13" s="27"/>
      <c r="D13" s="27" t="s">
        <v>15</v>
      </c>
      <c r="E13" s="122"/>
      <c r="F13" s="27">
        <v>4</v>
      </c>
      <c r="G13" s="27"/>
      <c r="H13" s="27"/>
      <c r="I13" s="27">
        <v>1</v>
      </c>
      <c r="J13" s="114"/>
    </row>
    <row r="14" spans="1:10" ht="45" customHeight="1" x14ac:dyDescent="0.15">
      <c r="A14" s="144"/>
      <c r="B14" s="121" t="s">
        <v>590</v>
      </c>
      <c r="C14" s="27"/>
      <c r="D14" s="27" t="s">
        <v>15</v>
      </c>
      <c r="E14" s="122"/>
      <c r="F14" s="27">
        <v>6</v>
      </c>
      <c r="G14" s="27">
        <v>10</v>
      </c>
      <c r="H14" s="27"/>
      <c r="I14" s="27">
        <v>2</v>
      </c>
      <c r="J14" s="15" t="s">
        <v>593</v>
      </c>
    </row>
    <row r="15" spans="1:10" ht="13.35" customHeight="1" x14ac:dyDescent="0.15">
      <c r="A15" s="144"/>
      <c r="B15" s="121" t="s">
        <v>591</v>
      </c>
      <c r="C15" s="27"/>
      <c r="D15" s="27" t="s">
        <v>15</v>
      </c>
      <c r="E15" s="122"/>
      <c r="F15" s="27">
        <v>3</v>
      </c>
      <c r="G15" s="27"/>
      <c r="H15" s="27"/>
      <c r="I15" s="27"/>
      <c r="J15" s="114"/>
    </row>
    <row r="16" spans="1:10" ht="20.25" customHeight="1" x14ac:dyDescent="0.15">
      <c r="A16" s="144"/>
      <c r="B16" s="121" t="s">
        <v>592</v>
      </c>
      <c r="C16" s="27"/>
      <c r="D16" s="27" t="s">
        <v>15</v>
      </c>
      <c r="E16" s="122"/>
      <c r="F16" s="27">
        <v>5</v>
      </c>
      <c r="G16" s="27"/>
      <c r="H16" s="27"/>
      <c r="I16" s="27"/>
      <c r="J16" s="114" t="s">
        <v>491</v>
      </c>
    </row>
    <row r="17" spans="1:10" ht="13.35" customHeight="1" x14ac:dyDescent="0.15">
      <c r="A17" s="144"/>
      <c r="B17" s="121" t="s">
        <v>594</v>
      </c>
      <c r="C17" s="27"/>
      <c r="D17" s="27" t="s">
        <v>15</v>
      </c>
      <c r="E17" s="122"/>
      <c r="F17" s="27">
        <v>2</v>
      </c>
      <c r="G17" s="27">
        <v>9</v>
      </c>
      <c r="H17" s="27">
        <v>2</v>
      </c>
      <c r="I17" s="27">
        <v>4</v>
      </c>
      <c r="J17" s="114"/>
    </row>
    <row r="18" spans="1:10" ht="20.25" customHeight="1" x14ac:dyDescent="0.15">
      <c r="A18" s="144"/>
      <c r="B18" s="121" t="s">
        <v>595</v>
      </c>
      <c r="C18" s="27"/>
      <c r="D18" s="27" t="s">
        <v>15</v>
      </c>
      <c r="E18" s="122"/>
      <c r="F18" s="27">
        <v>1</v>
      </c>
      <c r="G18" s="27"/>
      <c r="H18" s="27"/>
      <c r="I18" s="27"/>
      <c r="J18" s="114" t="s">
        <v>491</v>
      </c>
    </row>
    <row r="19" spans="1:10" ht="13.35" customHeight="1" x14ac:dyDescent="0.15">
      <c r="A19" s="144"/>
      <c r="B19" s="121" t="s">
        <v>272</v>
      </c>
      <c r="C19" s="27"/>
      <c r="D19" s="27" t="s">
        <v>15</v>
      </c>
      <c r="E19" s="122"/>
      <c r="F19" s="27">
        <v>5</v>
      </c>
      <c r="G19" s="27">
        <v>4</v>
      </c>
      <c r="H19" s="27">
        <v>1</v>
      </c>
      <c r="I19" s="27">
        <v>3</v>
      </c>
      <c r="J19" s="114"/>
    </row>
    <row r="20" spans="1:10" ht="36.75" customHeight="1" x14ac:dyDescent="0.15">
      <c r="A20" s="144"/>
      <c r="B20" s="121" t="s">
        <v>503</v>
      </c>
      <c r="C20" s="27" t="s">
        <v>15</v>
      </c>
      <c r="D20" s="27"/>
      <c r="E20" s="122"/>
      <c r="F20" s="27">
        <v>22</v>
      </c>
      <c r="G20" s="27">
        <v>47</v>
      </c>
      <c r="H20" s="27"/>
      <c r="I20" s="27">
        <v>16</v>
      </c>
      <c r="J20" s="114" t="s">
        <v>596</v>
      </c>
    </row>
    <row r="21" spans="1:10" ht="20.25" customHeight="1" x14ac:dyDescent="0.15">
      <c r="A21" s="144"/>
      <c r="B21" s="121" t="s">
        <v>503</v>
      </c>
      <c r="C21" s="27"/>
      <c r="D21" s="27" t="s">
        <v>15</v>
      </c>
      <c r="E21" s="122"/>
      <c r="F21" s="27">
        <v>1</v>
      </c>
      <c r="G21" s="27"/>
      <c r="H21" s="27"/>
      <c r="I21" s="27"/>
      <c r="J21" s="114" t="s">
        <v>491</v>
      </c>
    </row>
    <row r="22" spans="1:10" ht="13.35" customHeight="1" x14ac:dyDescent="0.15">
      <c r="A22" s="144"/>
      <c r="B22" s="121" t="s">
        <v>597</v>
      </c>
      <c r="C22" s="27"/>
      <c r="D22" s="27" t="s">
        <v>15</v>
      </c>
      <c r="E22" s="122"/>
      <c r="F22" s="27">
        <v>3</v>
      </c>
      <c r="G22" s="27"/>
      <c r="H22" s="27"/>
      <c r="I22" s="27">
        <v>2</v>
      </c>
      <c r="J22" s="114"/>
    </row>
    <row r="23" spans="1:10" ht="13.35" customHeight="1" x14ac:dyDescent="0.15">
      <c r="A23" s="144"/>
      <c r="B23" s="119" t="s">
        <v>601</v>
      </c>
      <c r="C23" s="27"/>
      <c r="D23" s="27" t="s">
        <v>15</v>
      </c>
      <c r="E23" s="122"/>
      <c r="F23" s="27">
        <v>1</v>
      </c>
      <c r="G23" s="27"/>
      <c r="H23" s="27"/>
      <c r="I23" s="27"/>
      <c r="J23" s="114"/>
    </row>
    <row r="24" spans="1:10" ht="13.35" customHeight="1" x14ac:dyDescent="0.15">
      <c r="A24" s="144"/>
      <c r="B24" s="121" t="s">
        <v>19</v>
      </c>
      <c r="C24" s="27"/>
      <c r="D24" s="27" t="s">
        <v>15</v>
      </c>
      <c r="E24" s="122"/>
      <c r="F24" s="27">
        <v>1</v>
      </c>
      <c r="G24" s="27"/>
      <c r="H24" s="27"/>
      <c r="I24" s="27"/>
      <c r="J24" s="114"/>
    </row>
    <row r="25" spans="1:10" ht="13.35" customHeight="1" x14ac:dyDescent="0.15">
      <c r="A25" s="144"/>
      <c r="B25" s="121" t="s">
        <v>233</v>
      </c>
      <c r="C25" s="27"/>
      <c r="D25" s="27" t="s">
        <v>15</v>
      </c>
      <c r="E25" s="122"/>
      <c r="F25" s="27">
        <v>2</v>
      </c>
      <c r="G25" s="27"/>
      <c r="H25" s="27"/>
      <c r="I25" s="27"/>
      <c r="J25" s="114"/>
    </row>
    <row r="26" spans="1:10" ht="35.25" customHeight="1" x14ac:dyDescent="0.15">
      <c r="A26" s="144"/>
      <c r="B26" s="121" t="s">
        <v>81</v>
      </c>
      <c r="C26" s="27"/>
      <c r="D26" s="27" t="s">
        <v>15</v>
      </c>
      <c r="E26" s="122"/>
      <c r="F26" s="27"/>
      <c r="G26" s="27"/>
      <c r="H26" s="27"/>
      <c r="I26" s="27"/>
      <c r="J26" s="114" t="s">
        <v>602</v>
      </c>
    </row>
    <row r="27" spans="1:10" ht="13.35" customHeight="1" x14ac:dyDescent="0.15">
      <c r="A27" s="144"/>
      <c r="B27" s="121" t="s">
        <v>598</v>
      </c>
      <c r="C27" s="27"/>
      <c r="D27" s="27" t="s">
        <v>15</v>
      </c>
      <c r="E27" s="122"/>
      <c r="F27" s="27">
        <v>13</v>
      </c>
      <c r="G27" s="27">
        <v>41</v>
      </c>
      <c r="H27" s="27">
        <v>2</v>
      </c>
      <c r="I27" s="27">
        <v>5</v>
      </c>
      <c r="J27" s="114"/>
    </row>
    <row r="28" spans="1:10" ht="13.35" customHeight="1" x14ac:dyDescent="0.15">
      <c r="A28" s="144"/>
      <c r="B28" s="121" t="s">
        <v>599</v>
      </c>
      <c r="C28" s="27"/>
      <c r="D28" s="27" t="s">
        <v>15</v>
      </c>
      <c r="E28" s="122"/>
      <c r="F28" s="27">
        <v>1</v>
      </c>
      <c r="G28" s="27"/>
      <c r="H28" s="27"/>
      <c r="I28" s="27"/>
      <c r="J28" s="114"/>
    </row>
    <row r="29" spans="1:10" ht="16.5" x14ac:dyDescent="0.15">
      <c r="A29" s="144"/>
      <c r="B29" s="121" t="s">
        <v>600</v>
      </c>
      <c r="C29" s="27"/>
      <c r="D29" s="27" t="s">
        <v>15</v>
      </c>
      <c r="E29" s="122"/>
      <c r="F29" s="27">
        <v>3</v>
      </c>
      <c r="G29" s="27"/>
      <c r="H29" s="27"/>
      <c r="I29" s="27">
        <v>1</v>
      </c>
      <c r="J29" s="114" t="s">
        <v>491</v>
      </c>
    </row>
    <row r="30" spans="1:10" ht="13.35" customHeight="1" x14ac:dyDescent="0.15">
      <c r="A30" s="144"/>
      <c r="B30" s="121" t="s">
        <v>603</v>
      </c>
      <c r="C30" s="27"/>
      <c r="D30" s="27" t="s">
        <v>15</v>
      </c>
      <c r="E30" s="122"/>
      <c r="F30" s="27">
        <v>3</v>
      </c>
      <c r="G30" s="27">
        <v>21</v>
      </c>
      <c r="H30" s="27">
        <v>1</v>
      </c>
      <c r="I30" s="27">
        <v>1</v>
      </c>
      <c r="J30" s="114"/>
    </row>
    <row r="31" spans="1:10" ht="13.35" customHeight="1" x14ac:dyDescent="0.15">
      <c r="A31" s="145"/>
      <c r="B31" s="121" t="s">
        <v>604</v>
      </c>
      <c r="C31" s="27"/>
      <c r="D31" s="27" t="s">
        <v>15</v>
      </c>
      <c r="E31" s="122"/>
      <c r="F31" s="27">
        <v>8</v>
      </c>
      <c r="G31" s="27">
        <v>19</v>
      </c>
      <c r="H31" s="27"/>
      <c r="I31" s="27">
        <v>7</v>
      </c>
      <c r="J31" s="114"/>
    </row>
    <row r="32" spans="1:10" ht="20.25" customHeight="1" x14ac:dyDescent="0.15">
      <c r="A32" s="143">
        <v>2026</v>
      </c>
      <c r="B32" s="121" t="s">
        <v>605</v>
      </c>
      <c r="C32" s="27"/>
      <c r="D32" s="27" t="s">
        <v>15</v>
      </c>
      <c r="E32" s="122"/>
      <c r="F32" s="27">
        <v>3</v>
      </c>
      <c r="G32" s="27">
        <v>2</v>
      </c>
      <c r="H32" s="27"/>
      <c r="I32" s="27"/>
      <c r="J32" s="114" t="s">
        <v>491</v>
      </c>
    </row>
    <row r="33" spans="1:10" ht="12.95" customHeight="1" x14ac:dyDescent="0.15">
      <c r="A33" s="144"/>
      <c r="B33" s="121" t="s">
        <v>307</v>
      </c>
      <c r="C33" s="27" t="s">
        <v>15</v>
      </c>
      <c r="D33" s="27"/>
      <c r="E33" s="122"/>
      <c r="F33" s="27">
        <v>11</v>
      </c>
      <c r="G33" s="27">
        <v>22</v>
      </c>
      <c r="H33" s="27">
        <v>1</v>
      </c>
      <c r="I33" s="27">
        <v>9</v>
      </c>
      <c r="J33" s="114"/>
    </row>
    <row r="34" spans="1:10" ht="12.95" customHeight="1" x14ac:dyDescent="0.15">
      <c r="A34" s="144"/>
      <c r="B34" s="121" t="s">
        <v>606</v>
      </c>
      <c r="C34" s="27"/>
      <c r="D34" s="27" t="s">
        <v>15</v>
      </c>
      <c r="E34" s="122"/>
      <c r="F34" s="27">
        <v>1</v>
      </c>
      <c r="G34" s="27"/>
      <c r="H34" s="27"/>
      <c r="I34" s="27"/>
      <c r="J34" s="114"/>
    </row>
    <row r="35" spans="1:10" ht="12.95" customHeight="1" x14ac:dyDescent="0.15">
      <c r="A35" s="144"/>
      <c r="B35" s="121" t="s">
        <v>607</v>
      </c>
      <c r="C35" s="27"/>
      <c r="D35" s="27" t="s">
        <v>15</v>
      </c>
      <c r="E35" s="122"/>
      <c r="F35" s="27">
        <v>2</v>
      </c>
      <c r="G35" s="27">
        <v>4</v>
      </c>
      <c r="H35" s="27"/>
      <c r="I35" s="27">
        <v>1</v>
      </c>
      <c r="J35" s="114"/>
    </row>
    <row r="36" spans="1:10" ht="57.75" x14ac:dyDescent="0.15">
      <c r="A36" s="144"/>
      <c r="B36" s="121" t="s">
        <v>608</v>
      </c>
      <c r="C36" s="27"/>
      <c r="D36" s="27" t="s">
        <v>15</v>
      </c>
      <c r="E36" s="122"/>
      <c r="F36" s="27">
        <v>1</v>
      </c>
      <c r="G36" s="27">
        <v>5</v>
      </c>
      <c r="H36" s="27"/>
      <c r="I36" s="27"/>
      <c r="J36" s="114" t="s">
        <v>609</v>
      </c>
    </row>
    <row r="37" spans="1:10" ht="12.95" customHeight="1" x14ac:dyDescent="0.15">
      <c r="A37" s="144"/>
      <c r="B37" s="121" t="s">
        <v>29</v>
      </c>
      <c r="C37" s="27"/>
      <c r="D37" s="27" t="s">
        <v>15</v>
      </c>
      <c r="E37" s="122"/>
      <c r="F37" s="27">
        <v>2</v>
      </c>
      <c r="G37" s="27"/>
      <c r="H37" s="27"/>
      <c r="I37" s="27"/>
      <c r="J37" s="114"/>
    </row>
    <row r="38" spans="1:10" ht="12.95" customHeight="1" x14ac:dyDescent="0.15">
      <c r="A38" s="144"/>
      <c r="B38" s="121" t="s">
        <v>610</v>
      </c>
      <c r="C38" s="27"/>
      <c r="D38" s="27" t="s">
        <v>15</v>
      </c>
      <c r="E38" s="122"/>
      <c r="F38" s="27">
        <v>1</v>
      </c>
      <c r="G38" s="27">
        <v>1</v>
      </c>
      <c r="H38" s="27"/>
      <c r="I38" s="27"/>
      <c r="J38" s="114"/>
    </row>
    <row r="39" spans="1:10" ht="12.95" customHeight="1" x14ac:dyDescent="0.15">
      <c r="A39" s="144"/>
      <c r="B39" s="121" t="s">
        <v>611</v>
      </c>
      <c r="C39" s="27"/>
      <c r="D39" s="27" t="s">
        <v>15</v>
      </c>
      <c r="E39" s="122"/>
      <c r="F39" s="27"/>
      <c r="G39" s="27">
        <v>1</v>
      </c>
      <c r="H39" s="27"/>
      <c r="I39" s="27"/>
      <c r="J39" s="114"/>
    </row>
    <row r="40" spans="1:10" ht="70.5" customHeight="1" x14ac:dyDescent="0.15">
      <c r="A40" s="144"/>
      <c r="B40" s="121" t="s">
        <v>612</v>
      </c>
      <c r="C40" s="27"/>
      <c r="D40" s="27" t="s">
        <v>15</v>
      </c>
      <c r="E40" s="122"/>
      <c r="F40" s="27">
        <v>13</v>
      </c>
      <c r="G40" s="27">
        <v>107</v>
      </c>
      <c r="H40" s="27">
        <v>2</v>
      </c>
      <c r="I40" s="27">
        <v>8</v>
      </c>
      <c r="J40" s="114" t="s">
        <v>613</v>
      </c>
    </row>
    <row r="41" spans="1:10" ht="12.95" customHeight="1" x14ac:dyDescent="0.15">
      <c r="A41" s="144"/>
      <c r="B41" s="121" t="s">
        <v>312</v>
      </c>
      <c r="C41" s="27"/>
      <c r="D41" s="27" t="s">
        <v>15</v>
      </c>
      <c r="E41" s="122"/>
      <c r="F41" s="27">
        <v>4</v>
      </c>
      <c r="G41" s="27">
        <v>2</v>
      </c>
      <c r="H41" s="27"/>
      <c r="I41" s="27">
        <v>2</v>
      </c>
      <c r="J41" s="114"/>
    </row>
    <row r="42" spans="1:10" ht="12.95" customHeight="1" x14ac:dyDescent="0.15">
      <c r="A42" s="144"/>
      <c r="B42" s="121" t="s">
        <v>194</v>
      </c>
      <c r="C42" s="27"/>
      <c r="D42" s="27" t="s">
        <v>15</v>
      </c>
      <c r="E42" s="122"/>
      <c r="F42" s="27">
        <v>5</v>
      </c>
      <c r="G42" s="27"/>
      <c r="H42" s="27"/>
      <c r="I42" s="27"/>
      <c r="J42" s="114"/>
    </row>
    <row r="43" spans="1:10" ht="12.95" customHeight="1" x14ac:dyDescent="0.15">
      <c r="A43" s="144"/>
      <c r="B43" s="121" t="s">
        <v>318</v>
      </c>
      <c r="C43" s="27"/>
      <c r="D43" s="27" t="s">
        <v>15</v>
      </c>
      <c r="E43" s="122"/>
      <c r="F43" s="27">
        <v>2</v>
      </c>
      <c r="G43" s="27">
        <v>1</v>
      </c>
      <c r="H43" s="27"/>
      <c r="I43" s="27"/>
      <c r="J43" s="114"/>
    </row>
    <row r="44" spans="1:10" ht="12.95" customHeight="1" x14ac:dyDescent="0.15">
      <c r="A44" s="144"/>
      <c r="B44" s="121" t="s">
        <v>318</v>
      </c>
      <c r="C44" s="27"/>
      <c r="D44" s="27" t="s">
        <v>15</v>
      </c>
      <c r="E44" s="122"/>
      <c r="F44" s="27"/>
      <c r="G44" s="27">
        <v>7</v>
      </c>
      <c r="H44" s="27"/>
      <c r="I44" s="27"/>
      <c r="J44" s="114"/>
    </row>
    <row r="45" spans="1:10" ht="105.75" customHeight="1" x14ac:dyDescent="0.15">
      <c r="A45" s="144"/>
      <c r="B45" s="121" t="s">
        <v>37</v>
      </c>
      <c r="C45" s="27"/>
      <c r="D45" s="27" t="s">
        <v>15</v>
      </c>
      <c r="E45" s="122"/>
      <c r="F45" s="27">
        <v>25</v>
      </c>
      <c r="G45" s="27">
        <v>29</v>
      </c>
      <c r="H45" s="27"/>
      <c r="I45" s="27">
        <v>19</v>
      </c>
      <c r="J45" s="15" t="s">
        <v>619</v>
      </c>
    </row>
    <row r="46" spans="1:10" ht="18" customHeight="1" x14ac:dyDescent="0.15">
      <c r="A46" s="144"/>
      <c r="B46" s="121" t="s">
        <v>615</v>
      </c>
      <c r="C46" s="27"/>
      <c r="D46" s="27" t="s">
        <v>15</v>
      </c>
      <c r="E46" s="122"/>
      <c r="F46" s="27"/>
      <c r="G46" s="27"/>
      <c r="H46" s="27"/>
      <c r="I46" s="27"/>
      <c r="J46" s="15" t="s">
        <v>614</v>
      </c>
    </row>
    <row r="47" spans="1:10" ht="12.95" customHeight="1" x14ac:dyDescent="0.15">
      <c r="A47" s="144"/>
      <c r="B47" s="121" t="s">
        <v>616</v>
      </c>
      <c r="C47" s="27"/>
      <c r="D47" s="27" t="s">
        <v>15</v>
      </c>
      <c r="E47" s="122"/>
      <c r="F47" s="27">
        <v>2</v>
      </c>
      <c r="G47" s="27"/>
      <c r="H47" s="27"/>
      <c r="I47" s="27"/>
      <c r="J47" s="15"/>
    </row>
    <row r="48" spans="1:10" ht="18.95" customHeight="1" x14ac:dyDescent="0.15">
      <c r="A48" s="145"/>
      <c r="B48" s="121" t="s">
        <v>617</v>
      </c>
      <c r="C48" s="27"/>
      <c r="D48" s="27" t="s">
        <v>15</v>
      </c>
      <c r="E48" s="122"/>
      <c r="F48" s="27">
        <v>1</v>
      </c>
      <c r="G48" s="27"/>
      <c r="H48" s="27"/>
      <c r="I48" s="27"/>
      <c r="J48" s="15" t="s">
        <v>618</v>
      </c>
    </row>
    <row r="49" spans="1:13" ht="12.95" customHeight="1" x14ac:dyDescent="0.15">
      <c r="A49" s="143">
        <v>2026</v>
      </c>
      <c r="B49" s="133" t="s">
        <v>574</v>
      </c>
      <c r="C49" s="27"/>
      <c r="D49" s="27" t="s">
        <v>15</v>
      </c>
      <c r="E49" s="27"/>
      <c r="F49" s="27">
        <v>1</v>
      </c>
      <c r="G49" s="27">
        <v>2</v>
      </c>
      <c r="H49" s="27"/>
      <c r="I49" s="27">
        <v>1</v>
      </c>
      <c r="J49" s="97"/>
    </row>
    <row r="50" spans="1:13" ht="18.95" customHeight="1" x14ac:dyDescent="0.15">
      <c r="A50" s="144"/>
      <c r="B50" s="133" t="s">
        <v>575</v>
      </c>
      <c r="C50" s="27"/>
      <c r="D50" s="27" t="s">
        <v>15</v>
      </c>
      <c r="E50" s="27"/>
      <c r="F50" s="27">
        <v>2</v>
      </c>
      <c r="G50" s="27"/>
      <c r="H50" s="27"/>
      <c r="I50" s="27"/>
      <c r="J50" s="15" t="s">
        <v>618</v>
      </c>
    </row>
    <row r="51" spans="1:13" ht="71.25" customHeight="1" x14ac:dyDescent="0.15">
      <c r="A51" s="144"/>
      <c r="B51" s="133" t="s">
        <v>620</v>
      </c>
      <c r="C51" s="27" t="s">
        <v>15</v>
      </c>
      <c r="D51" s="27"/>
      <c r="E51" s="27"/>
      <c r="F51" s="27">
        <v>6</v>
      </c>
      <c r="G51" s="27">
        <v>2</v>
      </c>
      <c r="H51" s="27"/>
      <c r="I51" s="27">
        <v>8</v>
      </c>
      <c r="J51" s="97" t="s">
        <v>621</v>
      </c>
    </row>
    <row r="52" spans="1:13" ht="21.75" customHeight="1" x14ac:dyDescent="0.15">
      <c r="A52" s="144"/>
      <c r="B52" s="133" t="s">
        <v>200</v>
      </c>
      <c r="C52" s="27"/>
      <c r="D52" s="27" t="s">
        <v>15</v>
      </c>
      <c r="E52" s="27"/>
      <c r="F52" s="27">
        <v>6</v>
      </c>
      <c r="G52" s="27">
        <v>2</v>
      </c>
      <c r="H52" s="27"/>
      <c r="I52" s="27">
        <v>2</v>
      </c>
      <c r="J52" s="97" t="s">
        <v>622</v>
      </c>
    </row>
    <row r="53" spans="1:13" ht="12.95" customHeight="1" x14ac:dyDescent="0.15">
      <c r="A53" s="145"/>
      <c r="B53" s="133"/>
      <c r="C53" s="27"/>
      <c r="D53" s="27"/>
      <c r="E53" s="27"/>
      <c r="F53" s="27"/>
      <c r="G53" s="27"/>
      <c r="H53" s="27"/>
      <c r="I53" s="27"/>
      <c r="J53" s="97"/>
    </row>
    <row r="54" spans="1:13" ht="3" customHeight="1" x14ac:dyDescent="0.15">
      <c r="A54" s="40"/>
      <c r="B54" s="32"/>
      <c r="C54" s="32"/>
      <c r="D54" s="33"/>
      <c r="E54" s="33"/>
      <c r="F54" s="34"/>
      <c r="G54" s="34"/>
      <c r="H54" s="34"/>
      <c r="I54" s="34"/>
      <c r="J54" s="35"/>
      <c r="K54" s="92"/>
      <c r="L54" s="92"/>
      <c r="M54" s="92"/>
    </row>
    <row r="55" spans="1:13" s="13" customFormat="1" ht="25.15" customHeight="1" x14ac:dyDescent="0.15">
      <c r="A55" s="37" t="s">
        <v>60</v>
      </c>
      <c r="B55" s="38">
        <f>SUM(C55:E55)</f>
        <v>44</v>
      </c>
      <c r="C55" s="37">
        <f>COUNTIF(C9:C53,"X")</f>
        <v>3</v>
      </c>
      <c r="D55" s="37">
        <f>COUNTIF(D9:D53,"X")</f>
        <v>41</v>
      </c>
      <c r="E55" s="37">
        <f>COUNTIF(E9:E53,"X")</f>
        <v>0</v>
      </c>
      <c r="F55" s="103">
        <f>SUM(F9:F53)</f>
        <v>190</v>
      </c>
      <c r="G55" s="103">
        <f>SUM(G9:G53)</f>
        <v>376</v>
      </c>
      <c r="H55" s="103">
        <f>SUM(H9:H53)</f>
        <v>9</v>
      </c>
      <c r="I55" s="103">
        <f>SUM(I9:I53)</f>
        <v>100</v>
      </c>
      <c r="J55" s="141" t="s">
        <v>623</v>
      </c>
      <c r="K55" s="96">
        <f>SUM(F55:H55)</f>
        <v>575</v>
      </c>
      <c r="L55" s="101"/>
      <c r="M55" s="101"/>
    </row>
    <row r="56" spans="1:13" ht="3" customHeight="1" x14ac:dyDescent="0.15">
      <c r="A56" s="36"/>
      <c r="B56" s="36"/>
      <c r="C56" s="36"/>
      <c r="D56" s="36"/>
      <c r="E56" s="36"/>
      <c r="F56" s="36"/>
      <c r="G56" s="36"/>
      <c r="H56" s="36"/>
      <c r="I56" s="36"/>
      <c r="K56" s="73"/>
      <c r="L56" s="92"/>
      <c r="M56" s="92"/>
    </row>
    <row r="57" spans="1:13" s="13" customFormat="1" ht="9" customHeight="1" x14ac:dyDescent="0.15">
      <c r="A57" s="55" t="s">
        <v>62</v>
      </c>
      <c r="B57" s="56">
        <f>F57+G57+H57</f>
        <v>1</v>
      </c>
      <c r="C57" s="83"/>
      <c r="D57" s="83"/>
      <c r="E57" s="83"/>
      <c r="F57" s="57">
        <f>F55/K55</f>
        <v>0.33043478260869563</v>
      </c>
      <c r="G57" s="57">
        <f>G55/K55</f>
        <v>0.65391304347826085</v>
      </c>
      <c r="H57" s="57">
        <f>+H55/K55</f>
        <v>1.5652173913043479E-2</v>
      </c>
      <c r="I57" s="85"/>
      <c r="J57" s="101"/>
      <c r="K57" s="74">
        <f>SUM(F57:I57)</f>
        <v>1</v>
      </c>
      <c r="L57" s="101"/>
      <c r="M57" s="101"/>
    </row>
    <row r="58" spans="1:13" x14ac:dyDescent="0.15">
      <c r="A58" s="36"/>
      <c r="B58" s="36"/>
      <c r="C58" s="36"/>
      <c r="D58" s="36"/>
      <c r="E58" s="36"/>
      <c r="F58" s="36"/>
      <c r="G58" s="36"/>
      <c r="H58" s="84"/>
      <c r="I58" s="36"/>
      <c r="J58" s="102"/>
      <c r="K58" s="138"/>
      <c r="L58" s="92"/>
      <c r="M58" s="92"/>
    </row>
    <row r="59" spans="1:13" x14ac:dyDescent="0.15">
      <c r="A59" s="36"/>
      <c r="B59" s="36"/>
      <c r="C59" s="36"/>
      <c r="D59" s="36"/>
      <c r="E59" s="36"/>
      <c r="F59" s="36"/>
      <c r="G59" s="36"/>
      <c r="H59" s="36"/>
      <c r="I59" s="36"/>
      <c r="K59" s="92"/>
      <c r="L59" s="92"/>
      <c r="M59" s="92"/>
    </row>
    <row r="60" spans="1:13" x14ac:dyDescent="0.15">
      <c r="A60" s="36"/>
      <c r="B60" s="36"/>
      <c r="C60" s="36"/>
      <c r="D60" s="36"/>
      <c r="E60" s="36"/>
      <c r="F60" s="36"/>
      <c r="G60" s="36"/>
      <c r="H60" s="36"/>
      <c r="I60" s="36"/>
      <c r="K60" s="92"/>
      <c r="L60" s="92"/>
      <c r="M60" s="92"/>
    </row>
    <row r="61" spans="1:13" x14ac:dyDescent="0.15">
      <c r="A61" s="36"/>
      <c r="B61" s="36"/>
      <c r="C61" s="36"/>
      <c r="D61" s="36"/>
      <c r="E61" s="36"/>
      <c r="F61" s="36"/>
      <c r="G61" s="36"/>
      <c r="H61" s="36"/>
      <c r="I61" s="36"/>
      <c r="K61" s="36"/>
      <c r="L61" s="36"/>
      <c r="M61" s="79"/>
    </row>
    <row r="62" spans="1:13" x14ac:dyDescent="0.15">
      <c r="A62" s="36"/>
      <c r="B62" s="36"/>
      <c r="C62" s="36"/>
      <c r="D62" s="36"/>
      <c r="E62" s="36"/>
      <c r="F62" s="36"/>
      <c r="G62" s="36"/>
      <c r="H62" s="36"/>
      <c r="I62" s="36"/>
      <c r="K62" s="36"/>
      <c r="L62" s="36"/>
      <c r="M62" s="79"/>
    </row>
    <row r="63" spans="1:13" x14ac:dyDescent="0.15">
      <c r="A63" s="36"/>
      <c r="B63" s="36"/>
      <c r="C63" s="36"/>
      <c r="D63" s="36"/>
      <c r="E63" s="36"/>
      <c r="F63" s="36"/>
      <c r="G63" s="36"/>
      <c r="H63" s="36"/>
      <c r="I63" s="36"/>
      <c r="K63" s="36"/>
      <c r="L63" s="36"/>
      <c r="M63" s="92"/>
    </row>
    <row r="64" spans="1:13" x14ac:dyDescent="0.15">
      <c r="A64" s="36"/>
      <c r="B64" s="36"/>
      <c r="C64" s="36"/>
      <c r="D64" s="36"/>
      <c r="E64" s="36"/>
      <c r="F64" s="36"/>
      <c r="G64" s="36"/>
      <c r="H64" s="36"/>
      <c r="I64" s="36"/>
      <c r="K64" s="79"/>
      <c r="L64" s="79"/>
      <c r="M64" s="92"/>
    </row>
    <row r="65" spans="1:13" x14ac:dyDescent="0.15">
      <c r="A65" s="36"/>
      <c r="B65" s="36"/>
      <c r="C65" s="36"/>
      <c r="D65" s="36"/>
      <c r="E65" s="36"/>
      <c r="F65" s="36"/>
      <c r="G65" s="36"/>
      <c r="H65" s="36"/>
      <c r="I65" s="36"/>
      <c r="K65" s="79"/>
      <c r="L65" s="79"/>
      <c r="M65" s="92"/>
    </row>
    <row r="66" spans="1:13" x14ac:dyDescent="0.15">
      <c r="A66" s="36"/>
      <c r="B66" s="36"/>
      <c r="C66" s="36"/>
      <c r="D66" s="36"/>
      <c r="E66" s="36"/>
      <c r="F66" s="36"/>
      <c r="G66" s="36"/>
      <c r="H66" s="36"/>
      <c r="I66" s="36"/>
      <c r="K66" s="79"/>
      <c r="L66" s="79"/>
      <c r="M66" s="36"/>
    </row>
    <row r="67" spans="1:13" x14ac:dyDescent="0.15">
      <c r="A67" s="36"/>
      <c r="B67" s="36"/>
      <c r="C67" s="36"/>
      <c r="D67" s="36"/>
      <c r="E67" s="36"/>
      <c r="F67" s="36"/>
      <c r="G67" s="36"/>
      <c r="H67" s="36"/>
      <c r="I67" s="36"/>
      <c r="K67" s="36"/>
      <c r="L67" s="36"/>
      <c r="M67" s="36"/>
    </row>
    <row r="68" spans="1:13" x14ac:dyDescent="0.15">
      <c r="K68" s="36"/>
      <c r="L68" s="36"/>
      <c r="M68" s="36"/>
    </row>
    <row r="69" spans="1:13" x14ac:dyDescent="0.15">
      <c r="K69" s="36"/>
      <c r="L69" s="36"/>
      <c r="M69" s="36"/>
    </row>
  </sheetData>
  <mergeCells count="11">
    <mergeCell ref="A49:A53"/>
    <mergeCell ref="A9:A31"/>
    <mergeCell ref="I6:I7"/>
    <mergeCell ref="J6:J7"/>
    <mergeCell ref="A6:A7"/>
    <mergeCell ref="B6:B7"/>
    <mergeCell ref="C6:E6"/>
    <mergeCell ref="F6:F7"/>
    <mergeCell ref="G6:G7"/>
    <mergeCell ref="H6:H7"/>
    <mergeCell ref="A32:A48"/>
  </mergeCells>
  <printOptions horizontalCentered="1"/>
  <pageMargins left="0.23622047244094491" right="0.23622047244094491" top="0.15748031496062992" bottom="0.39370078740157483" header="0" footer="0"/>
  <pageSetup firstPageNumber="34" orientation="landscape" useFirstPageNumber="1" r:id="rId1"/>
  <headerFooter alignWithMargins="0">
    <oddFooter>&amp;C&amp;P</oddFooter>
  </headerFooter>
  <rowBreaks count="1" manualBreakCount="1">
    <brk id="48"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K85"/>
  <sheetViews>
    <sheetView showGridLines="0" topLeftCell="A6" zoomScale="145" zoomScaleNormal="145" workbookViewId="0">
      <pane ySplit="2" topLeftCell="A8" activePane="bottomLeft" state="frozen"/>
      <selection activeCell="A6" sqref="A6"/>
      <selection pane="bottomLeft" activeCell="A8" sqref="A8"/>
    </sheetView>
  </sheetViews>
  <sheetFormatPr baseColWidth="10" defaultColWidth="11.42578125" defaultRowHeight="12.75" x14ac:dyDescent="0.2"/>
  <cols>
    <col min="1" max="1" width="4.42578125" customWidth="1"/>
    <col min="2" max="2" width="14" customWidth="1"/>
    <col min="3" max="4" width="5.42578125" customWidth="1"/>
    <col min="5" max="5" width="5.28515625" customWidth="1"/>
    <col min="6" max="6" width="10.28515625" customWidth="1"/>
    <col min="7" max="8" width="10.7109375" customWidth="1"/>
    <col min="9" max="9" width="10" customWidth="1"/>
    <col min="10" max="10" width="24.7109375" customWidth="1"/>
    <col min="11" max="11" width="11.5703125" style="93"/>
  </cols>
  <sheetData>
    <row r="2" spans="1:11" ht="16.5" customHeight="1" x14ac:dyDescent="0.25">
      <c r="J2" s="49" t="s">
        <v>0</v>
      </c>
    </row>
    <row r="3" spans="1:11" ht="19.5" customHeight="1" x14ac:dyDescent="0.3">
      <c r="J3" s="50" t="s">
        <v>1</v>
      </c>
    </row>
    <row r="4" spans="1:11" ht="21.75" customHeight="1" x14ac:dyDescent="0.3">
      <c r="J4" s="51" t="s">
        <v>2</v>
      </c>
    </row>
    <row r="5" spans="1:11" ht="14.25" customHeight="1" x14ac:dyDescent="0.2"/>
    <row r="6" spans="1:11" ht="12.75" customHeight="1" x14ac:dyDescent="0.2">
      <c r="A6" s="153" t="s">
        <v>3</v>
      </c>
      <c r="B6" s="153" t="s">
        <v>428</v>
      </c>
      <c r="C6" s="150" t="s">
        <v>429</v>
      </c>
      <c r="D6" s="151"/>
      <c r="E6" s="152"/>
      <c r="F6" s="153" t="s">
        <v>6</v>
      </c>
      <c r="G6" s="153" t="s">
        <v>7</v>
      </c>
      <c r="H6" s="153" t="s">
        <v>8</v>
      </c>
      <c r="I6" s="156" t="s">
        <v>9</v>
      </c>
      <c r="J6" s="153" t="s">
        <v>10</v>
      </c>
    </row>
    <row r="7" spans="1:11" ht="12.75" customHeight="1" x14ac:dyDescent="0.2">
      <c r="A7" s="153"/>
      <c r="B7" s="154"/>
      <c r="C7" s="142" t="s">
        <v>11</v>
      </c>
      <c r="D7" s="142" t="s">
        <v>12</v>
      </c>
      <c r="E7" s="142" t="s">
        <v>13</v>
      </c>
      <c r="F7" s="154"/>
      <c r="G7" s="154"/>
      <c r="H7" s="154"/>
      <c r="I7" s="157"/>
      <c r="J7" s="154"/>
    </row>
    <row r="8" spans="1:11" ht="3" customHeight="1" x14ac:dyDescent="0.2">
      <c r="A8" s="18"/>
      <c r="B8" s="19"/>
      <c r="C8" s="19"/>
      <c r="D8" s="19"/>
      <c r="E8" s="19"/>
      <c r="F8" s="19"/>
      <c r="G8" s="19"/>
      <c r="H8" s="19"/>
      <c r="I8" s="19"/>
      <c r="J8" s="20"/>
    </row>
    <row r="9" spans="1:11" ht="12" customHeight="1" x14ac:dyDescent="0.2">
      <c r="A9" s="58">
        <v>2014</v>
      </c>
      <c r="B9" s="58">
        <f t="shared" ref="B9:B15" si="0">SUM(C9:E9)</f>
        <v>49</v>
      </c>
      <c r="C9" s="58">
        <f>+'14'!C59</f>
        <v>4</v>
      </c>
      <c r="D9" s="58">
        <f>+'14'!D59</f>
        <v>45</v>
      </c>
      <c r="E9" s="58">
        <v>0</v>
      </c>
      <c r="F9" s="58">
        <f>+'14'!F59</f>
        <v>189</v>
      </c>
      <c r="G9" s="58">
        <f>+'14'!G59</f>
        <v>159</v>
      </c>
      <c r="H9" s="58">
        <f>'14'!H59</f>
        <v>3</v>
      </c>
      <c r="I9" s="58">
        <f>+'14'!I59</f>
        <v>58</v>
      </c>
      <c r="J9" s="2"/>
      <c r="K9" s="94">
        <f t="shared" ref="K9:K14" si="1">+F9+G9+H9</f>
        <v>351</v>
      </c>
    </row>
    <row r="10" spans="1:11" ht="12" customHeight="1" x14ac:dyDescent="0.2">
      <c r="A10" s="58">
        <v>2015</v>
      </c>
      <c r="B10" s="58">
        <f t="shared" si="0"/>
        <v>72</v>
      </c>
      <c r="C10" s="58">
        <f>+'15'!C82</f>
        <v>9</v>
      </c>
      <c r="D10" s="58">
        <f>+'15'!D82</f>
        <v>61</v>
      </c>
      <c r="E10" s="58">
        <f>+'15'!E82</f>
        <v>2</v>
      </c>
      <c r="F10" s="58">
        <f>+'15'!F82</f>
        <v>370</v>
      </c>
      <c r="G10" s="58">
        <f>+'15'!G82</f>
        <v>624</v>
      </c>
      <c r="H10" s="58">
        <f>'15'!H82</f>
        <v>88</v>
      </c>
      <c r="I10" s="58">
        <f>+'15'!I82</f>
        <v>163</v>
      </c>
      <c r="J10" s="2"/>
      <c r="K10" s="94">
        <f t="shared" si="1"/>
        <v>1082</v>
      </c>
    </row>
    <row r="11" spans="1:11" ht="12" customHeight="1" x14ac:dyDescent="0.2">
      <c r="A11" s="58">
        <v>2016</v>
      </c>
      <c r="B11" s="58">
        <f t="shared" si="0"/>
        <v>59</v>
      </c>
      <c r="C11" s="58">
        <f>+'16'!C69</f>
        <v>4</v>
      </c>
      <c r="D11" s="58">
        <f>+'16'!D69</f>
        <v>54</v>
      </c>
      <c r="E11" s="58">
        <f>+'16'!E69</f>
        <v>1</v>
      </c>
      <c r="F11" s="58">
        <f>+'16'!F69</f>
        <v>431</v>
      </c>
      <c r="G11" s="58">
        <f>+'16'!G69</f>
        <v>347</v>
      </c>
      <c r="H11" s="58">
        <f>'16'!H69</f>
        <v>105</v>
      </c>
      <c r="I11" s="58">
        <f>+'16'!I69</f>
        <v>112</v>
      </c>
      <c r="J11" s="2"/>
      <c r="K11" s="94">
        <f t="shared" si="1"/>
        <v>883</v>
      </c>
    </row>
    <row r="12" spans="1:11" ht="12" customHeight="1" x14ac:dyDescent="0.2">
      <c r="A12" s="58">
        <v>2017</v>
      </c>
      <c r="B12" s="58">
        <f t="shared" si="0"/>
        <v>54</v>
      </c>
      <c r="C12" s="58">
        <f>'17'!C64</f>
        <v>7</v>
      </c>
      <c r="D12" s="58">
        <f>'17'!D64</f>
        <v>47</v>
      </c>
      <c r="E12" s="58">
        <f>'17'!E64</f>
        <v>0</v>
      </c>
      <c r="F12" s="58">
        <f>'17'!F64</f>
        <v>279</v>
      </c>
      <c r="G12" s="58">
        <f>'17'!G64</f>
        <v>314</v>
      </c>
      <c r="H12" s="58">
        <f>'17'!H64</f>
        <v>42</v>
      </c>
      <c r="I12" s="58">
        <f>'17'!I64</f>
        <v>138</v>
      </c>
      <c r="J12" s="2"/>
      <c r="K12" s="94">
        <f t="shared" si="1"/>
        <v>635</v>
      </c>
    </row>
    <row r="13" spans="1:11" ht="12" customHeight="1" x14ac:dyDescent="0.2">
      <c r="A13" s="58">
        <v>2018</v>
      </c>
      <c r="B13" s="58">
        <f t="shared" si="0"/>
        <v>58</v>
      </c>
      <c r="C13" s="58">
        <f>'18'!C68</f>
        <v>9</v>
      </c>
      <c r="D13" s="58">
        <f>'18'!D68</f>
        <v>48</v>
      </c>
      <c r="E13" s="58">
        <f>'18'!E68</f>
        <v>1</v>
      </c>
      <c r="F13" s="58">
        <f>'18'!F68</f>
        <v>414</v>
      </c>
      <c r="G13" s="58">
        <f>'18'!G68</f>
        <v>960</v>
      </c>
      <c r="H13" s="58">
        <f>'18'!H68</f>
        <v>129</v>
      </c>
      <c r="I13" s="58">
        <f>'18'!I68</f>
        <v>196</v>
      </c>
      <c r="J13" s="2"/>
      <c r="K13" s="94">
        <f t="shared" si="1"/>
        <v>1503</v>
      </c>
    </row>
    <row r="14" spans="1:11" ht="12" customHeight="1" x14ac:dyDescent="0.2">
      <c r="A14" s="58">
        <v>2019</v>
      </c>
      <c r="B14" s="58">
        <f t="shared" si="0"/>
        <v>39</v>
      </c>
      <c r="C14" s="58">
        <f>+'19'!C49</f>
        <v>4</v>
      </c>
      <c r="D14" s="58">
        <f>+'19'!D49</f>
        <v>35</v>
      </c>
      <c r="E14" s="58">
        <f>+'19'!E49</f>
        <v>0</v>
      </c>
      <c r="F14" s="58">
        <f>+'19'!F49</f>
        <v>229</v>
      </c>
      <c r="G14" s="58">
        <f>+'19'!G49</f>
        <v>310</v>
      </c>
      <c r="H14" s="58">
        <f>+'19'!H49</f>
        <v>30</v>
      </c>
      <c r="I14" s="58">
        <f>+'19'!I49</f>
        <v>85</v>
      </c>
      <c r="J14" s="2"/>
      <c r="K14" s="94">
        <f t="shared" si="1"/>
        <v>569</v>
      </c>
    </row>
    <row r="15" spans="1:11" ht="12" customHeight="1" x14ac:dyDescent="0.2">
      <c r="A15" s="58">
        <v>2020</v>
      </c>
      <c r="B15" s="58">
        <f t="shared" si="0"/>
        <v>47</v>
      </c>
      <c r="C15" s="58">
        <f>'20'!C57</f>
        <v>6</v>
      </c>
      <c r="D15" s="58">
        <f>'20'!D57</f>
        <v>41</v>
      </c>
      <c r="E15" s="58">
        <f>'20'!E57</f>
        <v>0</v>
      </c>
      <c r="F15" s="58">
        <f>'20'!F57</f>
        <v>290</v>
      </c>
      <c r="G15" s="58">
        <f>'20'!G57</f>
        <v>402</v>
      </c>
      <c r="H15" s="58">
        <f>'20'!H57</f>
        <v>11</v>
      </c>
      <c r="I15" s="58">
        <f>'20'!I57</f>
        <v>115</v>
      </c>
      <c r="J15" s="2"/>
      <c r="K15" s="94"/>
    </row>
    <row r="16" spans="1:11" ht="12" customHeight="1" x14ac:dyDescent="0.2">
      <c r="A16" s="58">
        <v>2021</v>
      </c>
      <c r="B16" s="58">
        <f t="shared" ref="B16" si="2">SUM(C16:E16)</f>
        <v>77</v>
      </c>
      <c r="C16" s="58">
        <f>'21'!C87</f>
        <v>9</v>
      </c>
      <c r="D16" s="58">
        <f>'21'!D87</f>
        <v>66</v>
      </c>
      <c r="E16" s="58">
        <f>'21'!E87</f>
        <v>2</v>
      </c>
      <c r="F16" s="58">
        <f>'21'!F87</f>
        <v>471</v>
      </c>
      <c r="G16" s="58">
        <f>'21'!G87</f>
        <v>1164</v>
      </c>
      <c r="H16" s="58">
        <f>'21'!H87</f>
        <v>164</v>
      </c>
      <c r="I16" s="58">
        <f>'21'!I87</f>
        <v>214</v>
      </c>
      <c r="J16" s="2"/>
      <c r="K16" s="94"/>
    </row>
    <row r="17" spans="1:11" ht="12" customHeight="1" x14ac:dyDescent="0.2">
      <c r="A17" s="58">
        <v>2022</v>
      </c>
      <c r="B17" s="58">
        <f t="shared" ref="B17:B18" si="3">SUM(C17:E17)</f>
        <v>31</v>
      </c>
      <c r="C17" s="58">
        <f>'22'!C41</f>
        <v>4</v>
      </c>
      <c r="D17" s="58">
        <f>'22'!D41</f>
        <v>27</v>
      </c>
      <c r="E17" s="58">
        <f>'22'!E41</f>
        <v>0</v>
      </c>
      <c r="F17" s="58">
        <f>'22'!F41</f>
        <v>252</v>
      </c>
      <c r="G17" s="58">
        <f>'22'!G41</f>
        <v>593</v>
      </c>
      <c r="H17" s="58">
        <f>'22'!H41</f>
        <v>38</v>
      </c>
      <c r="I17" s="58">
        <f>'22'!I41</f>
        <v>135</v>
      </c>
      <c r="J17" s="2"/>
      <c r="K17" s="94"/>
    </row>
    <row r="18" spans="1:11" ht="12" customHeight="1" x14ac:dyDescent="0.2">
      <c r="A18" s="58">
        <v>2023</v>
      </c>
      <c r="B18" s="58">
        <f t="shared" si="3"/>
        <v>46</v>
      </c>
      <c r="C18" s="58">
        <f>'23'!C56</f>
        <v>7</v>
      </c>
      <c r="D18" s="58">
        <f>'23'!D56</f>
        <v>39</v>
      </c>
      <c r="E18" s="58">
        <f>'23'!E56</f>
        <v>0</v>
      </c>
      <c r="F18" s="58">
        <f>'23'!F56</f>
        <v>263</v>
      </c>
      <c r="G18" s="58">
        <f>'23'!G56</f>
        <v>413</v>
      </c>
      <c r="H18" s="58">
        <f>'23'!H56</f>
        <v>13</v>
      </c>
      <c r="I18" s="58">
        <f>'23'!I56</f>
        <v>159</v>
      </c>
      <c r="J18" s="2"/>
      <c r="K18" s="94"/>
    </row>
    <row r="19" spans="1:11" ht="12" customHeight="1" x14ac:dyDescent="0.2">
      <c r="A19" s="58">
        <v>2024</v>
      </c>
      <c r="B19" s="58">
        <f t="shared" ref="B19:B20" si="4">SUM(C19:E19)</f>
        <v>60</v>
      </c>
      <c r="C19" s="58">
        <f>'24'!C70</f>
        <v>10</v>
      </c>
      <c r="D19" s="58">
        <f>'24'!D70</f>
        <v>49</v>
      </c>
      <c r="E19" s="58">
        <f>'24'!E70</f>
        <v>1</v>
      </c>
      <c r="F19" s="58">
        <f>'24'!F70</f>
        <v>334</v>
      </c>
      <c r="G19" s="58">
        <f>'24'!G70</f>
        <v>2033</v>
      </c>
      <c r="H19" s="58">
        <f>'24'!H70</f>
        <v>134</v>
      </c>
      <c r="I19" s="58">
        <f>'24'!I70</f>
        <v>224</v>
      </c>
      <c r="J19" s="2"/>
      <c r="K19" s="94"/>
    </row>
    <row r="20" spans="1:11" ht="12" customHeight="1" x14ac:dyDescent="0.2">
      <c r="A20" s="58">
        <v>2025</v>
      </c>
      <c r="B20" s="58">
        <f t="shared" si="4"/>
        <v>93</v>
      </c>
      <c r="C20" s="58">
        <f>'25'!C103</f>
        <v>4</v>
      </c>
      <c r="D20" s="58">
        <f>'25'!D103</f>
        <v>89</v>
      </c>
      <c r="E20" s="58">
        <f>'25'!E103</f>
        <v>0</v>
      </c>
      <c r="F20" s="58">
        <f>'25'!F103</f>
        <v>392</v>
      </c>
      <c r="G20" s="58">
        <f>'25'!G103</f>
        <v>1104</v>
      </c>
      <c r="H20" s="58">
        <f>'25'!H103</f>
        <v>34</v>
      </c>
      <c r="I20" s="58">
        <f>'25'!I103</f>
        <v>175</v>
      </c>
      <c r="J20" s="2"/>
      <c r="K20" s="94"/>
    </row>
    <row r="21" spans="1:11" ht="12" customHeight="1" x14ac:dyDescent="0.2">
      <c r="A21" s="58">
        <v>2026</v>
      </c>
      <c r="B21" s="58">
        <f t="shared" ref="B21" si="5">SUM(C21:E21)</f>
        <v>44</v>
      </c>
      <c r="C21" s="58">
        <f>'26'!C55</f>
        <v>3</v>
      </c>
      <c r="D21" s="58">
        <f>'26'!D55</f>
        <v>41</v>
      </c>
      <c r="E21" s="58">
        <f>'26'!E55</f>
        <v>0</v>
      </c>
      <c r="F21" s="58">
        <f>'26'!F55</f>
        <v>190</v>
      </c>
      <c r="G21" s="58">
        <f>'26'!G55</f>
        <v>376</v>
      </c>
      <c r="H21" s="58">
        <f>'26'!H55</f>
        <v>9</v>
      </c>
      <c r="I21" s="58">
        <f>'26'!I55</f>
        <v>100</v>
      </c>
      <c r="J21" s="2"/>
      <c r="K21" s="94"/>
    </row>
    <row r="22" spans="1:11" ht="3" customHeight="1" x14ac:dyDescent="0.2">
      <c r="A22" s="59"/>
      <c r="B22" s="60"/>
      <c r="C22" s="60"/>
      <c r="D22" s="60"/>
      <c r="E22" s="60"/>
      <c r="F22" s="60"/>
      <c r="G22" s="60"/>
      <c r="H22" s="60"/>
      <c r="I22" s="60"/>
      <c r="J22" s="20"/>
      <c r="K22" s="94"/>
    </row>
    <row r="23" spans="1:11" ht="12.75" customHeight="1" x14ac:dyDescent="0.2">
      <c r="A23" s="61" t="s">
        <v>60</v>
      </c>
      <c r="B23" s="28">
        <f>SUM(C23:E23)</f>
        <v>729</v>
      </c>
      <c r="C23" s="28">
        <f t="shared" ref="C23:I23" si="6">SUM(C9:C21)</f>
        <v>80</v>
      </c>
      <c r="D23" s="28">
        <f t="shared" si="6"/>
        <v>642</v>
      </c>
      <c r="E23" s="28">
        <f t="shared" si="6"/>
        <v>7</v>
      </c>
      <c r="F23" s="28">
        <f t="shared" si="6"/>
        <v>4104</v>
      </c>
      <c r="G23" s="28">
        <f t="shared" si="6"/>
        <v>8799</v>
      </c>
      <c r="H23" s="28">
        <f t="shared" si="6"/>
        <v>800</v>
      </c>
      <c r="I23" s="28">
        <f t="shared" si="6"/>
        <v>1874</v>
      </c>
      <c r="J23" s="17"/>
      <c r="K23" s="100">
        <f>SUM(F23:H23)</f>
        <v>13703</v>
      </c>
    </row>
    <row r="24" spans="1:11" ht="3" customHeight="1" x14ac:dyDescent="0.2">
      <c r="A24" s="18"/>
      <c r="B24" s="19"/>
      <c r="C24" s="19"/>
      <c r="D24" s="19"/>
      <c r="E24" s="19"/>
      <c r="F24" s="19"/>
      <c r="G24" s="19"/>
      <c r="H24" s="19"/>
      <c r="I24" s="19"/>
      <c r="J24" s="20"/>
      <c r="K24" s="94"/>
    </row>
    <row r="25" spans="1:11" x14ac:dyDescent="0.2">
      <c r="A25" s="80" t="s">
        <v>62</v>
      </c>
      <c r="B25" s="52">
        <f>F25+G25+H25</f>
        <v>1</v>
      </c>
      <c r="C25" s="88"/>
      <c r="D25" s="89"/>
      <c r="E25" s="90"/>
      <c r="F25" s="53">
        <f>+F23/K23</f>
        <v>0.29949646062905932</v>
      </c>
      <c r="G25" s="53">
        <f>+G23/K23</f>
        <v>0.64212216302999348</v>
      </c>
      <c r="H25" s="54">
        <f>+H23/K23</f>
        <v>5.8381376340947234E-2</v>
      </c>
      <c r="I25" s="88"/>
      <c r="J25" s="91"/>
      <c r="K25" s="95">
        <f>SUM(F25:I25)</f>
        <v>1</v>
      </c>
    </row>
    <row r="26" spans="1:11" ht="3" customHeight="1" x14ac:dyDescent="0.2">
      <c r="A26" s="21"/>
      <c r="B26" s="22"/>
      <c r="C26" s="23"/>
      <c r="D26" s="23"/>
      <c r="E26" s="23"/>
      <c r="F26" s="24"/>
      <c r="G26" s="24"/>
      <c r="H26" s="24"/>
      <c r="I26" s="24"/>
      <c r="J26" s="25"/>
      <c r="K26" s="95"/>
    </row>
    <row r="27" spans="1:11" ht="17.25" customHeight="1" x14ac:dyDescent="0.2">
      <c r="A27" s="26"/>
      <c r="B27" s="155"/>
      <c r="C27" s="155"/>
      <c r="D27" s="155"/>
      <c r="E27" s="155"/>
      <c r="F27" s="155"/>
      <c r="G27" s="155"/>
      <c r="H27" s="155"/>
      <c r="I27" s="155"/>
      <c r="J27" s="155"/>
      <c r="K27" s="95"/>
    </row>
    <row r="28" spans="1:11" x14ac:dyDescent="0.2">
      <c r="C28" s="1"/>
      <c r="D28" s="1"/>
      <c r="K28" s="94"/>
    </row>
    <row r="54" spans="2:6" x14ac:dyDescent="0.2">
      <c r="D54" t="s">
        <v>15</v>
      </c>
      <c r="F54">
        <v>3</v>
      </c>
    </row>
    <row r="55" spans="2:6" x14ac:dyDescent="0.2">
      <c r="B55" s="116"/>
    </row>
    <row r="82" spans="2:10" x14ac:dyDescent="0.2">
      <c r="B82" t="s">
        <v>51</v>
      </c>
      <c r="D82" t="s">
        <v>15</v>
      </c>
      <c r="F82">
        <v>2</v>
      </c>
    </row>
    <row r="85" spans="2:10" x14ac:dyDescent="0.2">
      <c r="J85" s="108" t="s">
        <v>430</v>
      </c>
    </row>
  </sheetData>
  <mergeCells count="9">
    <mergeCell ref="C6:E6"/>
    <mergeCell ref="J6:J7"/>
    <mergeCell ref="B27:J27"/>
    <mergeCell ref="G6:G7"/>
    <mergeCell ref="A6:A7"/>
    <mergeCell ref="I6:I7"/>
    <mergeCell ref="B6:B7"/>
    <mergeCell ref="F6:F7"/>
    <mergeCell ref="H6:H7"/>
  </mergeCells>
  <phoneticPr fontId="0" type="noConversion"/>
  <printOptions horizontalCentered="1"/>
  <pageMargins left="0.23622047244094491" right="0.23622047244094491" top="0.74803149606299213" bottom="0.74803149606299213" header="0.31496062992125984" footer="0.31496062992125984"/>
  <pageSetup scale="120" firstPageNumber="37" fitToHeight="0" orientation="landscape" useFirstPageNumber="1" r:id="rId1"/>
  <headerFooter alignWithMargins="0">
    <oddFooter>&amp;C&amp;P</oddFooter>
  </headerFooter>
  <ignoredErrors>
    <ignoredError sqref="B16"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81"/>
  <sheetViews>
    <sheetView showGridLines="0" zoomScale="115" zoomScaleNormal="115" workbookViewId="0">
      <selection activeCell="CA16" sqref="CA16"/>
    </sheetView>
  </sheetViews>
  <sheetFormatPr baseColWidth="10" defaultColWidth="11.42578125" defaultRowHeight="12.75" x14ac:dyDescent="0.2"/>
  <cols>
    <col min="1" max="78" width="2" customWidth="1"/>
  </cols>
  <sheetData>
    <row r="1" spans="1:78" ht="12.75" customHeight="1" x14ac:dyDescent="0.2"/>
    <row r="2" spans="1:78" ht="16.5" customHeight="1" x14ac:dyDescent="0.25">
      <c r="BZ2" s="49" t="s">
        <v>0</v>
      </c>
    </row>
    <row r="3" spans="1:78" ht="19.5" customHeight="1" x14ac:dyDescent="0.3">
      <c r="BZ3" s="50" t="s">
        <v>1</v>
      </c>
    </row>
    <row r="4" spans="1:78" ht="21.75" x14ac:dyDescent="0.3">
      <c r="BZ4" s="51" t="s">
        <v>2</v>
      </c>
    </row>
    <row r="5" spans="1:78" ht="14.25" customHeight="1" x14ac:dyDescent="0.2"/>
    <row r="6" spans="1:78" ht="20.100000000000001" customHeight="1" x14ac:dyDescent="0.2"/>
    <row r="7" spans="1:78" ht="20.100000000000001" customHeight="1" x14ac:dyDescent="0.2">
      <c r="A7" s="158">
        <v>2014</v>
      </c>
      <c r="B7" s="158"/>
      <c r="C7" s="158"/>
      <c r="D7" s="158"/>
      <c r="E7" s="158"/>
      <c r="F7" s="158"/>
      <c r="G7" s="158">
        <v>2015</v>
      </c>
      <c r="H7" s="158"/>
      <c r="I7" s="158"/>
      <c r="J7" s="158"/>
      <c r="K7" s="158"/>
      <c r="L7" s="158"/>
      <c r="M7" s="158">
        <v>2016</v>
      </c>
      <c r="N7" s="158"/>
      <c r="O7" s="158"/>
      <c r="P7" s="158"/>
      <c r="Q7" s="158"/>
      <c r="R7" s="158"/>
      <c r="S7" s="158">
        <v>2017</v>
      </c>
      <c r="T7" s="158"/>
      <c r="U7" s="158"/>
      <c r="V7" s="158"/>
      <c r="W7" s="158"/>
      <c r="X7" s="158"/>
      <c r="Y7" s="158">
        <v>2018</v>
      </c>
      <c r="Z7" s="158"/>
      <c r="AA7" s="158"/>
      <c r="AB7" s="158"/>
      <c r="AC7" s="158"/>
      <c r="AD7" s="158"/>
      <c r="AE7" s="158">
        <v>2019</v>
      </c>
      <c r="AF7" s="158"/>
      <c r="AG7" s="158"/>
      <c r="AH7" s="158"/>
      <c r="AI7" s="158"/>
      <c r="AJ7" s="158"/>
      <c r="AK7" s="158">
        <v>2020</v>
      </c>
      <c r="AL7" s="158"/>
      <c r="AM7" s="158"/>
      <c r="AN7" s="158"/>
      <c r="AO7" s="158"/>
      <c r="AP7" s="158"/>
      <c r="AQ7" s="158">
        <v>2021</v>
      </c>
      <c r="AR7" s="158"/>
      <c r="AS7" s="158"/>
      <c r="AT7" s="158"/>
      <c r="AU7" s="158"/>
      <c r="AV7" s="158"/>
      <c r="AW7" s="158">
        <v>2022</v>
      </c>
      <c r="AX7" s="158"/>
      <c r="AY7" s="158"/>
      <c r="AZ7" s="158"/>
      <c r="BA7" s="158"/>
      <c r="BB7" s="158"/>
      <c r="BC7" s="158">
        <v>2023</v>
      </c>
      <c r="BD7" s="158"/>
      <c r="BE7" s="158"/>
      <c r="BF7" s="158"/>
      <c r="BG7" s="158"/>
      <c r="BH7" s="158"/>
      <c r="BI7" s="158">
        <v>2024</v>
      </c>
      <c r="BJ7" s="158"/>
      <c r="BK7" s="158"/>
      <c r="BL7" s="158"/>
      <c r="BM7" s="158"/>
      <c r="BN7" s="158"/>
      <c r="BO7" s="158">
        <v>2025</v>
      </c>
      <c r="BP7" s="158"/>
      <c r="BQ7" s="158"/>
      <c r="BR7" s="158"/>
      <c r="BS7" s="158"/>
      <c r="BT7" s="158"/>
      <c r="BU7" s="158">
        <v>2026</v>
      </c>
      <c r="BV7" s="158"/>
      <c r="BW7" s="158"/>
      <c r="BX7" s="158"/>
      <c r="BY7" s="158"/>
      <c r="BZ7" s="158"/>
    </row>
    <row r="8" spans="1:78" ht="21" customHeight="1" x14ac:dyDescent="0.2">
      <c r="A8" s="159" t="s">
        <v>431</v>
      </c>
      <c r="B8" s="160"/>
      <c r="C8" s="159" t="s">
        <v>432</v>
      </c>
      <c r="D8" s="160"/>
      <c r="E8" s="159" t="s">
        <v>433</v>
      </c>
      <c r="F8" s="160"/>
      <c r="G8" s="159" t="s">
        <v>431</v>
      </c>
      <c r="H8" s="160"/>
      <c r="I8" s="159" t="s">
        <v>432</v>
      </c>
      <c r="J8" s="160"/>
      <c r="K8" s="159" t="s">
        <v>433</v>
      </c>
      <c r="L8" s="160"/>
      <c r="M8" s="159" t="s">
        <v>431</v>
      </c>
      <c r="N8" s="160"/>
      <c r="O8" s="159" t="s">
        <v>432</v>
      </c>
      <c r="P8" s="160"/>
      <c r="Q8" s="159" t="s">
        <v>433</v>
      </c>
      <c r="R8" s="160"/>
      <c r="S8" s="159" t="s">
        <v>431</v>
      </c>
      <c r="T8" s="160"/>
      <c r="U8" s="159" t="s">
        <v>432</v>
      </c>
      <c r="V8" s="160"/>
      <c r="W8" s="159" t="s">
        <v>433</v>
      </c>
      <c r="X8" s="160"/>
      <c r="Y8" s="159" t="s">
        <v>431</v>
      </c>
      <c r="Z8" s="160"/>
      <c r="AA8" s="159" t="s">
        <v>432</v>
      </c>
      <c r="AB8" s="160"/>
      <c r="AC8" s="159" t="s">
        <v>433</v>
      </c>
      <c r="AD8" s="160"/>
      <c r="AE8" s="159" t="s">
        <v>431</v>
      </c>
      <c r="AF8" s="160"/>
      <c r="AG8" s="159" t="s">
        <v>432</v>
      </c>
      <c r="AH8" s="160"/>
      <c r="AI8" s="159" t="s">
        <v>433</v>
      </c>
      <c r="AJ8" s="160"/>
      <c r="AK8" s="159" t="s">
        <v>431</v>
      </c>
      <c r="AL8" s="160"/>
      <c r="AM8" s="159" t="s">
        <v>432</v>
      </c>
      <c r="AN8" s="160"/>
      <c r="AO8" s="159" t="s">
        <v>433</v>
      </c>
      <c r="AP8" s="160"/>
      <c r="AQ8" s="159" t="s">
        <v>431</v>
      </c>
      <c r="AR8" s="160"/>
      <c r="AS8" s="159" t="s">
        <v>432</v>
      </c>
      <c r="AT8" s="160"/>
      <c r="AU8" s="159" t="s">
        <v>433</v>
      </c>
      <c r="AV8" s="160"/>
      <c r="AW8" s="159" t="s">
        <v>431</v>
      </c>
      <c r="AX8" s="160"/>
      <c r="AY8" s="159" t="s">
        <v>432</v>
      </c>
      <c r="AZ8" s="160"/>
      <c r="BA8" s="159" t="s">
        <v>433</v>
      </c>
      <c r="BB8" s="160"/>
      <c r="BC8" s="159" t="s">
        <v>431</v>
      </c>
      <c r="BD8" s="160"/>
      <c r="BE8" s="159" t="s">
        <v>432</v>
      </c>
      <c r="BF8" s="160"/>
      <c r="BG8" s="159" t="s">
        <v>433</v>
      </c>
      <c r="BH8" s="160"/>
      <c r="BI8" s="159" t="s">
        <v>431</v>
      </c>
      <c r="BJ8" s="160"/>
      <c r="BK8" s="159" t="s">
        <v>432</v>
      </c>
      <c r="BL8" s="160"/>
      <c r="BM8" s="159" t="s">
        <v>433</v>
      </c>
      <c r="BN8" s="160"/>
      <c r="BO8" s="159" t="s">
        <v>431</v>
      </c>
      <c r="BP8" s="160"/>
      <c r="BQ8" s="159" t="s">
        <v>432</v>
      </c>
      <c r="BR8" s="160"/>
      <c r="BS8" s="159" t="s">
        <v>433</v>
      </c>
      <c r="BT8" s="160"/>
      <c r="BU8" s="159" t="s">
        <v>431</v>
      </c>
      <c r="BV8" s="160"/>
      <c r="BW8" s="159" t="s">
        <v>432</v>
      </c>
      <c r="BX8" s="160"/>
      <c r="BY8" s="159" t="s">
        <v>433</v>
      </c>
      <c r="BZ8" s="160"/>
    </row>
    <row r="9" spans="1:78" ht="20.100000000000001" customHeight="1" x14ac:dyDescent="0.2">
      <c r="A9" s="162">
        <f>+concentrado!C9</f>
        <v>4</v>
      </c>
      <c r="B9" s="172"/>
      <c r="C9" s="162">
        <f>+concentrado!D9</f>
        <v>45</v>
      </c>
      <c r="D9" s="162"/>
      <c r="E9" s="162">
        <f>+concentrado!E9</f>
        <v>0</v>
      </c>
      <c r="F9" s="162"/>
      <c r="G9" s="162">
        <f>+concentrado!C10</f>
        <v>9</v>
      </c>
      <c r="H9" s="162"/>
      <c r="I9" s="162">
        <f>+concentrado!D10</f>
        <v>61</v>
      </c>
      <c r="J9" s="162"/>
      <c r="K9" s="162">
        <f>+concentrado!E10</f>
        <v>2</v>
      </c>
      <c r="L9" s="162"/>
      <c r="M9" s="162">
        <f>+concentrado!C11</f>
        <v>4</v>
      </c>
      <c r="N9" s="162"/>
      <c r="O9" s="162">
        <f>+concentrado!D11</f>
        <v>54</v>
      </c>
      <c r="P9" s="162"/>
      <c r="Q9" s="162">
        <f>+concentrado!E11</f>
        <v>1</v>
      </c>
      <c r="R9" s="162"/>
      <c r="S9" s="161">
        <f>concentrado!C12</f>
        <v>7</v>
      </c>
      <c r="T9" s="162"/>
      <c r="U9" s="161">
        <f>concentrado!D12</f>
        <v>47</v>
      </c>
      <c r="V9" s="162"/>
      <c r="W9" s="161">
        <f>concentrado!E12</f>
        <v>0</v>
      </c>
      <c r="X9" s="162"/>
      <c r="Y9" s="161">
        <f>concentrado!C13</f>
        <v>9</v>
      </c>
      <c r="Z9" s="162"/>
      <c r="AA9" s="161">
        <f>concentrado!D13</f>
        <v>48</v>
      </c>
      <c r="AB9" s="162"/>
      <c r="AC9" s="161">
        <f>'18'!E68</f>
        <v>1</v>
      </c>
      <c r="AD9" s="162"/>
      <c r="AE9" s="161">
        <f>concentrado!C14</f>
        <v>4</v>
      </c>
      <c r="AF9" s="162"/>
      <c r="AG9" s="161">
        <f>concentrado!D14</f>
        <v>35</v>
      </c>
      <c r="AH9" s="162"/>
      <c r="AI9" s="161">
        <f>concentrado!E14</f>
        <v>0</v>
      </c>
      <c r="AJ9" s="162"/>
      <c r="AK9" s="161">
        <f>concentrado!C15</f>
        <v>6</v>
      </c>
      <c r="AL9" s="162"/>
      <c r="AM9" s="161">
        <f>concentrado!D15</f>
        <v>41</v>
      </c>
      <c r="AN9" s="162"/>
      <c r="AO9" s="161">
        <f>concentrado!E15</f>
        <v>0</v>
      </c>
      <c r="AP9" s="162"/>
      <c r="AQ9" s="161">
        <f>concentrado!C16</f>
        <v>9</v>
      </c>
      <c r="AR9" s="162"/>
      <c r="AS9" s="161">
        <f>concentrado!D16</f>
        <v>66</v>
      </c>
      <c r="AT9" s="162"/>
      <c r="AU9" s="161">
        <f>concentrado!E16</f>
        <v>2</v>
      </c>
      <c r="AV9" s="162"/>
      <c r="AW9" s="161">
        <f>concentrado!C17</f>
        <v>4</v>
      </c>
      <c r="AX9" s="162"/>
      <c r="AY9" s="161">
        <f>concentrado!D17</f>
        <v>27</v>
      </c>
      <c r="AZ9" s="162"/>
      <c r="BA9" s="161">
        <f>concentrado!E17</f>
        <v>0</v>
      </c>
      <c r="BB9" s="162"/>
      <c r="BC9" s="161">
        <f>concentrado!C18</f>
        <v>7</v>
      </c>
      <c r="BD9" s="162"/>
      <c r="BE9" s="161">
        <f>concentrado!D18</f>
        <v>39</v>
      </c>
      <c r="BF9" s="162"/>
      <c r="BG9" s="161">
        <f>concentrado!E18</f>
        <v>0</v>
      </c>
      <c r="BH9" s="162"/>
      <c r="BI9" s="161">
        <f>concentrado!C19</f>
        <v>10</v>
      </c>
      <c r="BJ9" s="162"/>
      <c r="BK9" s="161">
        <f>concentrado!D19</f>
        <v>49</v>
      </c>
      <c r="BL9" s="162"/>
      <c r="BM9" s="161">
        <f>concentrado!E19</f>
        <v>1</v>
      </c>
      <c r="BN9" s="162"/>
      <c r="BO9" s="161">
        <f>concentrado!C20</f>
        <v>4</v>
      </c>
      <c r="BP9" s="162"/>
      <c r="BQ9" s="161">
        <f>concentrado!D20</f>
        <v>89</v>
      </c>
      <c r="BR9" s="162"/>
      <c r="BS9" s="161">
        <f>concentrado!E20</f>
        <v>0</v>
      </c>
      <c r="BT9" s="162"/>
      <c r="BU9" s="161">
        <f>concentrado!C21</f>
        <v>3</v>
      </c>
      <c r="BV9" s="162"/>
      <c r="BW9" s="161">
        <f>concentrado!D21</f>
        <v>41</v>
      </c>
      <c r="BX9" s="162"/>
      <c r="BY9" s="161">
        <f>concentrado!E21</f>
        <v>0</v>
      </c>
      <c r="BZ9" s="162"/>
    </row>
    <row r="10" spans="1:78" ht="32.25" customHeight="1" x14ac:dyDescent="0.2"/>
    <row r="11" spans="1:78" ht="15" customHeight="1" x14ac:dyDescent="0.2"/>
    <row r="12" spans="1:78" ht="15" customHeight="1" x14ac:dyDescent="0.2"/>
    <row r="13" spans="1:78" ht="15" customHeight="1" x14ac:dyDescent="0.2"/>
    <row r="14" spans="1:78" ht="15" customHeight="1" x14ac:dyDescent="0.2"/>
    <row r="15" spans="1:78" ht="15" customHeight="1" x14ac:dyDescent="0.2"/>
    <row r="16" spans="1:78" ht="15" customHeight="1" x14ac:dyDescent="0.2"/>
    <row r="17" spans="2:74" ht="15" customHeight="1" x14ac:dyDescent="0.2"/>
    <row r="18" spans="2:74" ht="15" customHeight="1" x14ac:dyDescent="0.2"/>
    <row r="19" spans="2:74" ht="15" customHeight="1" x14ac:dyDescent="0.2"/>
    <row r="20" spans="2:74" ht="15" customHeight="1" x14ac:dyDescent="0.2">
      <c r="L20" s="43"/>
    </row>
    <row r="21" spans="2:74" ht="15" customHeight="1" x14ac:dyDescent="0.2"/>
    <row r="22" spans="2:74" ht="15" customHeight="1" x14ac:dyDescent="0.2"/>
    <row r="23" spans="2:74" ht="15" customHeight="1" x14ac:dyDescent="0.2">
      <c r="I23">
        <v>1</v>
      </c>
    </row>
    <row r="24" spans="2:74" ht="15" customHeight="1" x14ac:dyDescent="0.2">
      <c r="D24" t="s">
        <v>15</v>
      </c>
    </row>
    <row r="25" spans="2:74" ht="15" customHeight="1" x14ac:dyDescent="0.2"/>
    <row r="26" spans="2:74" ht="15" customHeight="1" x14ac:dyDescent="0.2"/>
    <row r="27" spans="2:74" ht="15" customHeight="1" x14ac:dyDescent="0.2"/>
    <row r="28" spans="2:74" ht="15" customHeight="1" x14ac:dyDescent="0.2"/>
    <row r="29" spans="2:74" ht="15" customHeight="1" x14ac:dyDescent="0.2"/>
    <row r="30" spans="2:74" ht="15" customHeight="1" x14ac:dyDescent="0.2">
      <c r="B30" s="31"/>
      <c r="D30" s="31" t="s">
        <v>15</v>
      </c>
      <c r="I30">
        <v>6</v>
      </c>
      <c r="J30">
        <v>2</v>
      </c>
      <c r="K30">
        <v>1</v>
      </c>
    </row>
    <row r="31" spans="2:74" ht="15" customHeight="1" x14ac:dyDescent="0.2"/>
    <row r="32" spans="2:74" ht="10.15" customHeight="1" x14ac:dyDescent="0.2">
      <c r="BA32" s="163" t="s">
        <v>435</v>
      </c>
      <c r="BB32" s="164"/>
      <c r="BC32" s="164"/>
      <c r="BD32" s="165"/>
      <c r="BE32" s="123"/>
      <c r="BF32" s="124"/>
      <c r="BG32" s="124"/>
      <c r="BH32" s="124"/>
      <c r="BI32" s="124"/>
      <c r="BJ32" s="125"/>
      <c r="BK32" s="126"/>
      <c r="BL32" s="127"/>
      <c r="BM32" s="127"/>
      <c r="BN32" s="127"/>
      <c r="BO32" s="127"/>
      <c r="BP32" s="128"/>
      <c r="BQ32" s="129"/>
      <c r="BR32" s="130"/>
      <c r="BS32" s="130"/>
      <c r="BT32" s="130"/>
      <c r="BU32" s="130"/>
      <c r="BV32" s="131"/>
    </row>
    <row r="33" spans="4:74" ht="20.100000000000001" customHeight="1" x14ac:dyDescent="0.2">
      <c r="BA33" s="166"/>
      <c r="BB33" s="167"/>
      <c r="BC33" s="167"/>
      <c r="BD33" s="168"/>
      <c r="BE33" s="169" t="s">
        <v>436</v>
      </c>
      <c r="BF33" s="170"/>
      <c r="BG33" s="170"/>
      <c r="BH33" s="170"/>
      <c r="BI33" s="170"/>
      <c r="BJ33" s="171"/>
      <c r="BK33" s="169" t="s">
        <v>437</v>
      </c>
      <c r="BL33" s="170"/>
      <c r="BM33" s="170"/>
      <c r="BN33" s="170"/>
      <c r="BO33" s="170"/>
      <c r="BP33" s="171"/>
      <c r="BQ33" s="169" t="s">
        <v>438</v>
      </c>
      <c r="BR33" s="170"/>
      <c r="BS33" s="170"/>
      <c r="BT33" s="170"/>
      <c r="BU33" s="170"/>
      <c r="BV33" s="171"/>
    </row>
    <row r="34" spans="4:74" s="7" customFormat="1" ht="15" customHeight="1" x14ac:dyDescent="0.15">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row>
    <row r="53" spans="2:2" x14ac:dyDescent="0.2">
      <c r="B53" s="116"/>
    </row>
    <row r="78" spans="2:6" x14ac:dyDescent="0.2">
      <c r="B78" t="s">
        <v>51</v>
      </c>
      <c r="D78" t="s">
        <v>15</v>
      </c>
      <c r="F78">
        <v>2</v>
      </c>
    </row>
    <row r="81" spans="10:10" x14ac:dyDescent="0.2">
      <c r="J81" s="108" t="s">
        <v>430</v>
      </c>
    </row>
  </sheetData>
  <mergeCells count="95">
    <mergeCell ref="BI7:BN7"/>
    <mergeCell ref="BI8:BJ8"/>
    <mergeCell ref="BK8:BL8"/>
    <mergeCell ref="BM8:BN8"/>
    <mergeCell ref="BI9:BJ9"/>
    <mergeCell ref="BK9:BL9"/>
    <mergeCell ref="BM9:BN9"/>
    <mergeCell ref="AW7:BB7"/>
    <mergeCell ref="AW8:AX8"/>
    <mergeCell ref="AY8:AZ8"/>
    <mergeCell ref="BA8:BB8"/>
    <mergeCell ref="AW9:AX9"/>
    <mergeCell ref="AY9:AZ9"/>
    <mergeCell ref="BA9:BB9"/>
    <mergeCell ref="Y7:AD7"/>
    <mergeCell ref="Y8:Z8"/>
    <mergeCell ref="AA8:AB8"/>
    <mergeCell ref="AC8:AD8"/>
    <mergeCell ref="Y9:Z9"/>
    <mergeCell ref="AA9:AB9"/>
    <mergeCell ref="AC9:AD9"/>
    <mergeCell ref="I9:J9"/>
    <mergeCell ref="K9:L9"/>
    <mergeCell ref="S7:X7"/>
    <mergeCell ref="S8:T8"/>
    <mergeCell ref="U8:V8"/>
    <mergeCell ref="W8:X8"/>
    <mergeCell ref="S9:T9"/>
    <mergeCell ref="U9:V9"/>
    <mergeCell ref="W9:X9"/>
    <mergeCell ref="M7:R7"/>
    <mergeCell ref="M8:N8"/>
    <mergeCell ref="O8:P8"/>
    <mergeCell ref="Q8:R8"/>
    <mergeCell ref="M9:N9"/>
    <mergeCell ref="O9:P9"/>
    <mergeCell ref="Q9:R9"/>
    <mergeCell ref="BA32:BD33"/>
    <mergeCell ref="BE33:BJ33"/>
    <mergeCell ref="BK33:BP33"/>
    <mergeCell ref="BQ33:BV33"/>
    <mergeCell ref="A7:F7"/>
    <mergeCell ref="E8:F8"/>
    <mergeCell ref="E9:F9"/>
    <mergeCell ref="C8:D8"/>
    <mergeCell ref="C9:D9"/>
    <mergeCell ref="A8:B8"/>
    <mergeCell ref="A9:B9"/>
    <mergeCell ref="G7:L7"/>
    <mergeCell ref="G8:H8"/>
    <mergeCell ref="I8:J8"/>
    <mergeCell ref="K8:L8"/>
    <mergeCell ref="G9:H9"/>
    <mergeCell ref="AE7:AJ7"/>
    <mergeCell ref="AE8:AF8"/>
    <mergeCell ref="AG8:AH8"/>
    <mergeCell ref="AI8:AJ8"/>
    <mergeCell ref="AE9:AF9"/>
    <mergeCell ref="AG9:AH9"/>
    <mergeCell ref="AI9:AJ9"/>
    <mergeCell ref="AK7:AP7"/>
    <mergeCell ref="AK8:AL8"/>
    <mergeCell ref="AM8:AN8"/>
    <mergeCell ref="AO8:AP8"/>
    <mergeCell ref="AK9:AL9"/>
    <mergeCell ref="AM9:AN9"/>
    <mergeCell ref="AO9:AP9"/>
    <mergeCell ref="AQ7:AV7"/>
    <mergeCell ref="AQ8:AR8"/>
    <mergeCell ref="AS8:AT8"/>
    <mergeCell ref="AU8:AV8"/>
    <mergeCell ref="AQ9:AR9"/>
    <mergeCell ref="AS9:AT9"/>
    <mergeCell ref="AU9:AV9"/>
    <mergeCell ref="BC7:BH7"/>
    <mergeCell ref="BC8:BD8"/>
    <mergeCell ref="BE8:BF8"/>
    <mergeCell ref="BG8:BH8"/>
    <mergeCell ref="BC9:BD9"/>
    <mergeCell ref="BE9:BF9"/>
    <mergeCell ref="BG9:BH9"/>
    <mergeCell ref="BO7:BT7"/>
    <mergeCell ref="BO8:BP8"/>
    <mergeCell ref="BQ8:BR8"/>
    <mergeCell ref="BS8:BT8"/>
    <mergeCell ref="BO9:BP9"/>
    <mergeCell ref="BQ9:BR9"/>
    <mergeCell ref="BS9:BT9"/>
    <mergeCell ref="BU7:BZ7"/>
    <mergeCell ref="BU8:BV8"/>
    <mergeCell ref="BW8:BX8"/>
    <mergeCell ref="BY8:BZ8"/>
    <mergeCell ref="BU9:BV9"/>
    <mergeCell ref="BW9:BX9"/>
    <mergeCell ref="BY9:BZ9"/>
  </mergeCells>
  <phoneticPr fontId="11" type="noConversion"/>
  <printOptions horizontalCentered="1"/>
  <pageMargins left="0.23622047244094491" right="0.23622047244094491" top="0.19685039370078741" bottom="0.39370078740157483" header="0" footer="0"/>
  <pageSetup scale="87" firstPageNumber="38" orientation="landscape" useFirstPageNumber="1"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D81"/>
  <sheetViews>
    <sheetView showGridLines="0" zoomScale="145" zoomScaleNormal="145" workbookViewId="0">
      <selection activeCell="AU36" sqref="AU35:AV36"/>
    </sheetView>
  </sheetViews>
  <sheetFormatPr baseColWidth="10" defaultColWidth="2.7109375" defaultRowHeight="12.75" x14ac:dyDescent="0.2"/>
  <cols>
    <col min="1" max="1" width="2.7109375" customWidth="1"/>
    <col min="2" max="9" width="2.7109375" style="3" customWidth="1"/>
    <col min="10" max="39" width="2.28515625" style="3" customWidth="1"/>
    <col min="40" max="54" width="2.28515625" customWidth="1"/>
    <col min="55" max="56" width="2.7109375" customWidth="1"/>
  </cols>
  <sheetData>
    <row r="1" spans="2:56" x14ac:dyDescent="0.2">
      <c r="B1"/>
      <c r="C1"/>
      <c r="D1"/>
      <c r="E1"/>
      <c r="F1"/>
      <c r="G1"/>
      <c r="H1"/>
      <c r="I1"/>
      <c r="J1"/>
      <c r="K1"/>
      <c r="L1"/>
      <c r="M1"/>
      <c r="N1"/>
      <c r="O1"/>
      <c r="P1"/>
      <c r="Q1"/>
      <c r="R1"/>
      <c r="S1"/>
      <c r="T1"/>
      <c r="U1"/>
      <c r="V1"/>
      <c r="W1"/>
      <c r="X1"/>
      <c r="Y1"/>
      <c r="Z1"/>
      <c r="AA1"/>
      <c r="AB1"/>
      <c r="AC1"/>
      <c r="AD1"/>
      <c r="AE1"/>
      <c r="AF1"/>
      <c r="AG1"/>
      <c r="AH1"/>
      <c r="AI1"/>
      <c r="AJ1"/>
      <c r="AK1"/>
      <c r="AL1"/>
      <c r="AM1"/>
    </row>
    <row r="2" spans="2:56" ht="16.5" customHeight="1" x14ac:dyDescent="0.25">
      <c r="B2"/>
      <c r="C2"/>
      <c r="D2"/>
      <c r="E2"/>
      <c r="F2"/>
      <c r="G2"/>
      <c r="H2"/>
      <c r="I2"/>
      <c r="J2"/>
      <c r="K2"/>
      <c r="L2"/>
      <c r="M2"/>
      <c r="N2"/>
      <c r="O2"/>
      <c r="P2"/>
      <c r="Q2"/>
      <c r="R2"/>
      <c r="S2"/>
      <c r="T2"/>
      <c r="U2"/>
      <c r="V2"/>
      <c r="W2"/>
      <c r="X2"/>
      <c r="Y2"/>
      <c r="Z2"/>
      <c r="AA2"/>
      <c r="AB2"/>
      <c r="AC2"/>
      <c r="AD2"/>
      <c r="AE2"/>
      <c r="AF2"/>
      <c r="AG2"/>
      <c r="AH2"/>
      <c r="AI2"/>
      <c r="AJ2"/>
      <c r="AK2"/>
      <c r="AL2"/>
      <c r="AM2"/>
      <c r="BD2" s="49" t="s">
        <v>0</v>
      </c>
    </row>
    <row r="3" spans="2:56" ht="19.5" customHeight="1" x14ac:dyDescent="0.3">
      <c r="B3"/>
      <c r="C3"/>
      <c r="D3"/>
      <c r="E3"/>
      <c r="F3"/>
      <c r="G3"/>
      <c r="H3"/>
      <c r="I3"/>
      <c r="J3"/>
      <c r="K3"/>
      <c r="L3"/>
      <c r="M3"/>
      <c r="N3"/>
      <c r="O3"/>
      <c r="P3"/>
      <c r="Q3"/>
      <c r="R3"/>
      <c r="S3"/>
      <c r="T3"/>
      <c r="U3"/>
      <c r="V3"/>
      <c r="W3"/>
      <c r="X3"/>
      <c r="Y3"/>
      <c r="Z3"/>
      <c r="AA3"/>
      <c r="AB3"/>
      <c r="AC3"/>
      <c r="AD3"/>
      <c r="AE3"/>
      <c r="AF3"/>
      <c r="AG3"/>
      <c r="AH3"/>
      <c r="AI3"/>
      <c r="AJ3"/>
      <c r="AK3"/>
      <c r="AL3"/>
      <c r="AM3"/>
      <c r="BD3" s="50" t="s">
        <v>1</v>
      </c>
    </row>
    <row r="4" spans="2:56" ht="21.75" x14ac:dyDescent="0.3">
      <c r="B4"/>
      <c r="C4"/>
      <c r="D4"/>
      <c r="E4"/>
      <c r="F4"/>
      <c r="G4"/>
      <c r="H4"/>
      <c r="I4"/>
      <c r="J4"/>
      <c r="K4"/>
      <c r="L4"/>
      <c r="M4"/>
      <c r="N4"/>
      <c r="O4"/>
      <c r="P4"/>
      <c r="Q4"/>
      <c r="R4"/>
      <c r="S4"/>
      <c r="T4"/>
      <c r="U4"/>
      <c r="V4"/>
      <c r="W4"/>
      <c r="X4"/>
      <c r="Y4"/>
      <c r="Z4"/>
      <c r="AA4"/>
      <c r="AB4"/>
      <c r="AC4"/>
      <c r="AD4"/>
      <c r="AE4"/>
      <c r="AF4"/>
      <c r="AG4"/>
      <c r="AH4"/>
      <c r="AI4"/>
      <c r="AJ4"/>
      <c r="AK4"/>
      <c r="AL4"/>
      <c r="AM4"/>
      <c r="BD4" s="51" t="s">
        <v>2</v>
      </c>
    </row>
    <row r="5" spans="2:56" ht="14.25" customHeight="1" x14ac:dyDescent="0.2">
      <c r="B5"/>
      <c r="C5"/>
      <c r="D5"/>
      <c r="E5"/>
      <c r="F5"/>
      <c r="G5"/>
      <c r="H5"/>
      <c r="I5"/>
      <c r="J5"/>
      <c r="K5"/>
      <c r="L5"/>
      <c r="M5"/>
      <c r="N5"/>
      <c r="O5"/>
      <c r="P5"/>
      <c r="Q5"/>
      <c r="R5"/>
      <c r="S5"/>
      <c r="T5"/>
      <c r="U5"/>
      <c r="V5"/>
      <c r="W5"/>
      <c r="X5"/>
      <c r="Y5"/>
      <c r="Z5"/>
      <c r="AA5"/>
      <c r="AB5"/>
      <c r="AC5"/>
      <c r="AD5"/>
      <c r="AE5"/>
      <c r="AF5"/>
      <c r="AG5"/>
      <c r="AH5"/>
      <c r="AI5"/>
      <c r="AJ5"/>
      <c r="AK5"/>
      <c r="AL5"/>
      <c r="AM5"/>
    </row>
    <row r="6" spans="2:56" ht="24" customHeight="1" x14ac:dyDescent="0.2">
      <c r="B6"/>
      <c r="C6"/>
      <c r="D6"/>
      <c r="E6"/>
      <c r="F6"/>
      <c r="G6"/>
      <c r="H6"/>
      <c r="I6"/>
      <c r="J6"/>
      <c r="K6"/>
      <c r="L6"/>
      <c r="M6"/>
      <c r="N6"/>
      <c r="O6"/>
      <c r="P6"/>
      <c r="Q6"/>
      <c r="R6"/>
      <c r="S6"/>
      <c r="T6"/>
      <c r="U6"/>
      <c r="V6"/>
      <c r="W6"/>
      <c r="X6"/>
      <c r="Y6"/>
      <c r="Z6"/>
      <c r="AA6"/>
      <c r="AB6"/>
      <c r="AC6"/>
      <c r="AD6"/>
      <c r="AE6"/>
      <c r="AF6"/>
      <c r="AG6"/>
      <c r="AH6"/>
      <c r="AI6"/>
      <c r="AJ6"/>
      <c r="AK6"/>
      <c r="AL6"/>
      <c r="AM6"/>
    </row>
    <row r="7" spans="2:56" ht="16.149999999999999" customHeight="1" x14ac:dyDescent="0.2">
      <c r="B7"/>
      <c r="C7"/>
      <c r="D7"/>
      <c r="E7"/>
      <c r="F7"/>
      <c r="G7"/>
      <c r="H7"/>
      <c r="I7"/>
      <c r="J7"/>
      <c r="K7"/>
      <c r="L7"/>
      <c r="M7"/>
      <c r="N7"/>
      <c r="O7"/>
      <c r="P7"/>
      <c r="Q7"/>
      <c r="R7"/>
      <c r="S7"/>
      <c r="T7"/>
      <c r="U7"/>
      <c r="V7"/>
      <c r="W7"/>
      <c r="X7"/>
      <c r="Y7"/>
      <c r="Z7"/>
      <c r="AA7"/>
      <c r="AB7"/>
      <c r="AC7"/>
      <c r="AD7"/>
      <c r="AE7"/>
      <c r="AF7"/>
      <c r="AG7"/>
      <c r="AH7"/>
      <c r="AI7"/>
      <c r="AJ7"/>
      <c r="AK7"/>
      <c r="AL7"/>
      <c r="AM7"/>
    </row>
    <row r="8" spans="2:56" ht="16.149999999999999" customHeight="1" x14ac:dyDescent="0.2">
      <c r="B8"/>
      <c r="C8"/>
      <c r="D8"/>
      <c r="E8"/>
      <c r="F8"/>
      <c r="G8"/>
      <c r="H8"/>
      <c r="I8"/>
      <c r="J8"/>
      <c r="K8"/>
      <c r="L8"/>
      <c r="M8"/>
      <c r="N8"/>
      <c r="O8"/>
      <c r="P8"/>
      <c r="Q8"/>
      <c r="R8"/>
      <c r="S8"/>
      <c r="T8"/>
      <c r="U8"/>
      <c r="V8"/>
      <c r="W8"/>
      <c r="X8"/>
      <c r="Y8"/>
      <c r="Z8"/>
      <c r="AA8"/>
      <c r="AB8"/>
      <c r="AC8"/>
      <c r="AD8"/>
      <c r="AE8"/>
      <c r="AF8"/>
      <c r="AG8"/>
      <c r="AH8"/>
      <c r="AI8"/>
      <c r="AJ8"/>
      <c r="AK8"/>
      <c r="AL8"/>
      <c r="AM8"/>
    </row>
    <row r="9" spans="2:56" ht="16.149999999999999" customHeight="1" x14ac:dyDescent="0.2">
      <c r="B9"/>
      <c r="C9"/>
      <c r="D9"/>
      <c r="E9"/>
      <c r="F9"/>
      <c r="G9"/>
      <c r="H9"/>
      <c r="I9"/>
      <c r="J9"/>
      <c r="K9"/>
      <c r="L9"/>
      <c r="M9"/>
      <c r="N9"/>
      <c r="O9"/>
      <c r="P9"/>
      <c r="Q9"/>
      <c r="R9"/>
      <c r="S9"/>
      <c r="T9"/>
      <c r="U9"/>
      <c r="V9"/>
      <c r="W9"/>
      <c r="X9"/>
      <c r="Y9"/>
      <c r="Z9"/>
      <c r="AA9"/>
      <c r="AB9"/>
      <c r="AC9"/>
      <c r="AD9"/>
      <c r="AE9"/>
      <c r="AF9"/>
      <c r="AG9"/>
      <c r="AH9"/>
      <c r="AI9"/>
      <c r="AJ9"/>
      <c r="AK9"/>
      <c r="AL9"/>
      <c r="AM9"/>
    </row>
    <row r="10" spans="2:56" ht="16.149999999999999" customHeight="1" x14ac:dyDescent="0.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2:56" ht="16.149999999999999" customHeight="1" x14ac:dyDescent="0.2">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row>
    <row r="12" spans="2:56" ht="16.149999999999999" customHeight="1" x14ac:dyDescent="0.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row>
    <row r="13" spans="2:56" ht="16.149999999999999" customHeight="1" x14ac:dyDescent="0.2">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2:56" ht="16.149999999999999" customHeight="1" x14ac:dyDescent="0.2">
      <c r="B14"/>
      <c r="C14"/>
      <c r="D14"/>
      <c r="E14"/>
      <c r="F14"/>
      <c r="G14"/>
      <c r="H14"/>
      <c r="I14"/>
      <c r="J14"/>
      <c r="K14"/>
      <c r="L14" s="43"/>
      <c r="M14"/>
      <c r="N14"/>
      <c r="O14"/>
      <c r="P14"/>
      <c r="Q14"/>
      <c r="R14"/>
      <c r="S14"/>
      <c r="T14"/>
      <c r="U14"/>
      <c r="V14"/>
      <c r="W14"/>
      <c r="X14"/>
      <c r="Y14"/>
      <c r="Z14"/>
      <c r="AA14"/>
      <c r="AB14"/>
      <c r="AC14"/>
      <c r="AD14"/>
      <c r="AE14"/>
      <c r="AF14"/>
      <c r="AG14"/>
      <c r="AH14"/>
      <c r="AI14"/>
      <c r="AJ14"/>
      <c r="AK14"/>
      <c r="AL14"/>
      <c r="AM14"/>
    </row>
    <row r="15" spans="2:56" ht="16.149999999999999" customHeight="1" x14ac:dyDescent="0.2">
      <c r="B15"/>
      <c r="C15"/>
      <c r="D15"/>
      <c r="E15"/>
      <c r="F15"/>
      <c r="G15"/>
      <c r="H15"/>
      <c r="I15"/>
      <c r="J15"/>
      <c r="K15"/>
      <c r="L15" s="43"/>
      <c r="M15"/>
      <c r="N15"/>
      <c r="O15"/>
      <c r="P15"/>
      <c r="Q15"/>
      <c r="R15"/>
      <c r="S15"/>
      <c r="T15"/>
      <c r="U15"/>
      <c r="V15"/>
      <c r="W15"/>
      <c r="X15"/>
      <c r="Y15"/>
      <c r="Z15"/>
      <c r="AA15"/>
      <c r="AB15"/>
      <c r="AC15"/>
      <c r="AD15"/>
      <c r="AE15"/>
      <c r="AF15"/>
      <c r="AG15"/>
      <c r="AH15"/>
      <c r="AI15"/>
      <c r="AJ15"/>
      <c r="AK15"/>
      <c r="AL15"/>
      <c r="AM15"/>
    </row>
    <row r="16" spans="2:56" ht="16.149999999999999" customHeight="1" x14ac:dyDescent="0.2">
      <c r="B16"/>
      <c r="C16"/>
      <c r="D16"/>
      <c r="E16"/>
      <c r="F16"/>
      <c r="G16"/>
      <c r="H16"/>
      <c r="I16"/>
      <c r="J16"/>
      <c r="K16"/>
      <c r="L16" s="43"/>
      <c r="M16"/>
      <c r="N16"/>
      <c r="O16"/>
      <c r="P16"/>
      <c r="Q16"/>
      <c r="R16"/>
      <c r="S16"/>
      <c r="T16"/>
      <c r="U16"/>
      <c r="V16"/>
      <c r="W16"/>
      <c r="X16"/>
      <c r="Y16"/>
      <c r="Z16"/>
      <c r="AA16"/>
      <c r="AB16"/>
      <c r="AC16"/>
      <c r="AD16"/>
      <c r="AE16"/>
      <c r="AF16"/>
      <c r="AG16"/>
      <c r="AH16"/>
      <c r="AI16"/>
      <c r="AJ16"/>
      <c r="AK16"/>
      <c r="AL16"/>
      <c r="AM16"/>
    </row>
    <row r="17" spans="1:52" ht="16.149999999999999" customHeight="1" x14ac:dyDescent="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52" ht="16.149999999999999" customHeight="1" x14ac:dyDescent="0.2">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52" ht="16.149999999999999" customHeight="1" x14ac:dyDescent="0.2">
      <c r="B19"/>
      <c r="C19"/>
      <c r="D19"/>
      <c r="E19"/>
      <c r="F19"/>
      <c r="G19"/>
      <c r="H19"/>
      <c r="I19">
        <v>1</v>
      </c>
      <c r="J19"/>
      <c r="K19"/>
      <c r="L19"/>
      <c r="M19"/>
      <c r="N19"/>
      <c r="O19"/>
      <c r="P19"/>
      <c r="Q19"/>
      <c r="R19"/>
      <c r="S19"/>
      <c r="T19"/>
      <c r="U19"/>
      <c r="V19"/>
      <c r="W19"/>
      <c r="X19"/>
      <c r="Y19"/>
      <c r="Z19"/>
      <c r="AA19"/>
      <c r="AB19"/>
      <c r="AC19"/>
      <c r="AD19"/>
      <c r="AE19"/>
      <c r="AF19"/>
      <c r="AG19"/>
      <c r="AH19"/>
      <c r="AI19"/>
      <c r="AJ19"/>
      <c r="AK19"/>
      <c r="AL19"/>
      <c r="AM19"/>
    </row>
    <row r="20" spans="1:52" ht="16.149999999999999" customHeight="1" x14ac:dyDescent="0.2">
      <c r="B20" t="s">
        <v>144</v>
      </c>
      <c r="C20"/>
      <c r="D20" t="s">
        <v>15</v>
      </c>
      <c r="E20"/>
      <c r="F20"/>
      <c r="G20"/>
      <c r="H20"/>
      <c r="I20"/>
      <c r="J20"/>
      <c r="K20"/>
      <c r="L20"/>
      <c r="M20"/>
      <c r="N20"/>
      <c r="O20"/>
      <c r="P20"/>
      <c r="Q20"/>
      <c r="R20"/>
      <c r="S20"/>
      <c r="T20"/>
      <c r="U20"/>
      <c r="V20"/>
      <c r="W20"/>
      <c r="X20"/>
      <c r="Y20"/>
      <c r="Z20"/>
      <c r="AA20"/>
      <c r="AB20"/>
      <c r="AC20"/>
      <c r="AD20"/>
      <c r="AE20"/>
      <c r="AF20"/>
      <c r="AG20"/>
      <c r="AH20"/>
      <c r="AI20"/>
      <c r="AJ20"/>
      <c r="AK20"/>
      <c r="AL20"/>
      <c r="AM20"/>
    </row>
    <row r="21" spans="1:52" ht="16.149999999999999" customHeight="1" x14ac:dyDescent="0.2">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row>
    <row r="22" spans="1:52" ht="16.149999999999999" customHeight="1" x14ac:dyDescent="0.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row>
    <row r="23" spans="1:52" ht="16.149999999999999" customHeight="1" x14ac:dyDescent="0.2">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row>
    <row r="24" spans="1:52" ht="16.149999999999999" customHeight="1" x14ac:dyDescent="0.2">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row>
    <row r="25" spans="1:52" ht="16.149999999999999" customHeight="1" x14ac:dyDescent="0.2">
      <c r="B25" s="31" t="s">
        <v>434</v>
      </c>
      <c r="C25"/>
      <c r="D25" s="31" t="s">
        <v>15</v>
      </c>
      <c r="E25"/>
      <c r="F25"/>
      <c r="G25"/>
      <c r="H25"/>
      <c r="I25">
        <v>6</v>
      </c>
      <c r="J25">
        <v>2</v>
      </c>
      <c r="K25">
        <v>1</v>
      </c>
      <c r="L25"/>
      <c r="M25"/>
      <c r="N25"/>
      <c r="O25"/>
      <c r="P25"/>
      <c r="Q25"/>
      <c r="R25"/>
      <c r="S25"/>
      <c r="T25"/>
      <c r="U25"/>
      <c r="V25"/>
      <c r="W25"/>
      <c r="X25"/>
      <c r="Y25"/>
      <c r="Z25"/>
      <c r="AA25"/>
      <c r="AB25"/>
      <c r="AC25"/>
      <c r="AD25"/>
      <c r="AE25"/>
      <c r="AF25"/>
      <c r="AG25"/>
      <c r="AH25"/>
      <c r="AI25"/>
      <c r="AJ25"/>
      <c r="AK25"/>
      <c r="AL25"/>
      <c r="AM25"/>
    </row>
    <row r="26" spans="1:52" ht="8.25" customHeight="1" x14ac:dyDescent="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52" ht="7.5" customHeight="1" x14ac:dyDescent="0.2">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row>
    <row r="28" spans="1:52" x14ac:dyDescent="0.2">
      <c r="B28" s="178" t="s">
        <v>439</v>
      </c>
      <c r="C28" s="179"/>
      <c r="D28" s="179"/>
      <c r="E28" s="179"/>
      <c r="F28" s="179"/>
      <c r="G28" s="180"/>
      <c r="H28" s="185" t="s">
        <v>440</v>
      </c>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7"/>
      <c r="AH28" s="193" t="s">
        <v>435</v>
      </c>
      <c r="AI28" s="194"/>
      <c r="AJ28" s="47"/>
      <c r="AM28" s="47"/>
      <c r="AN28" s="47"/>
      <c r="AO28" s="47"/>
      <c r="AP28" s="47"/>
      <c r="AQ28" s="47"/>
      <c r="AR28" s="47"/>
      <c r="AS28" s="47"/>
      <c r="AT28" s="47"/>
      <c r="AU28" s="47"/>
      <c r="AV28" s="47"/>
      <c r="AW28" s="47"/>
      <c r="AX28" s="47"/>
      <c r="AY28" s="47"/>
      <c r="AZ28" s="47"/>
    </row>
    <row r="29" spans="1:52" x14ac:dyDescent="0.2">
      <c r="B29" s="181"/>
      <c r="C29" s="182"/>
      <c r="D29" s="182"/>
      <c r="E29" s="182"/>
      <c r="F29" s="182"/>
      <c r="G29" s="182"/>
      <c r="H29" s="176">
        <v>2014</v>
      </c>
      <c r="I29" s="177"/>
      <c r="J29" s="176">
        <v>2015</v>
      </c>
      <c r="K29" s="177"/>
      <c r="L29" s="176">
        <v>2016</v>
      </c>
      <c r="M29" s="177"/>
      <c r="N29" s="176">
        <v>2017</v>
      </c>
      <c r="O29" s="177"/>
      <c r="P29" s="176">
        <v>2018</v>
      </c>
      <c r="Q29" s="177"/>
      <c r="R29" s="176">
        <v>2019</v>
      </c>
      <c r="S29" s="177"/>
      <c r="T29" s="176">
        <v>2020</v>
      </c>
      <c r="U29" s="177"/>
      <c r="V29" s="176">
        <v>2021</v>
      </c>
      <c r="W29" s="177"/>
      <c r="X29" s="176">
        <v>2022</v>
      </c>
      <c r="Y29" s="177"/>
      <c r="Z29" s="176">
        <v>2023</v>
      </c>
      <c r="AA29" s="177"/>
      <c r="AB29" s="176">
        <v>2024</v>
      </c>
      <c r="AC29" s="177"/>
      <c r="AD29" s="176">
        <v>2025</v>
      </c>
      <c r="AE29" s="177"/>
      <c r="AF29" s="176">
        <v>2026</v>
      </c>
      <c r="AG29" s="177"/>
      <c r="AH29" s="195"/>
      <c r="AI29" s="196"/>
      <c r="AJ29" s="45"/>
      <c r="AM29" s="45"/>
      <c r="AN29" s="191"/>
      <c r="AO29" s="191"/>
      <c r="AP29" s="191"/>
      <c r="AQ29" s="191"/>
      <c r="AR29" s="191"/>
      <c r="AS29" s="191"/>
      <c r="AT29" s="45"/>
      <c r="AU29" s="191"/>
      <c r="AV29" s="191"/>
      <c r="AW29" s="191"/>
      <c r="AX29" s="191"/>
      <c r="AY29" s="191"/>
      <c r="AZ29" s="191"/>
    </row>
    <row r="30" spans="1:52" ht="3" customHeight="1" x14ac:dyDescent="0.2">
      <c r="B30" s="5"/>
      <c r="C30" s="5"/>
      <c r="D30" s="5"/>
      <c r="E30" s="5"/>
      <c r="F30" s="5"/>
      <c r="G30" s="5"/>
      <c r="H30" s="29"/>
      <c r="I30" s="29"/>
      <c r="J30" s="29"/>
      <c r="K30" s="29"/>
      <c r="L30" s="29"/>
      <c r="M30" s="29"/>
      <c r="N30" s="29"/>
      <c r="O30" s="29"/>
      <c r="AH30" s="5"/>
      <c r="AI30" s="5"/>
      <c r="AJ30" s="45"/>
      <c r="AM30" s="45"/>
      <c r="AN30" s="45"/>
      <c r="AO30" s="45"/>
      <c r="AP30" s="45"/>
      <c r="AQ30" s="45"/>
      <c r="AR30" s="45"/>
      <c r="AS30" s="45"/>
      <c r="AT30" s="45"/>
      <c r="AU30" s="45"/>
      <c r="AV30" s="45"/>
      <c r="AW30" s="45"/>
      <c r="AX30" s="45"/>
      <c r="AY30" s="45"/>
      <c r="AZ30" s="45"/>
    </row>
    <row r="31" spans="1:52" x14ac:dyDescent="0.2">
      <c r="A31" s="6"/>
      <c r="B31" s="183" t="s">
        <v>6</v>
      </c>
      <c r="C31" s="184"/>
      <c r="D31" s="184"/>
      <c r="E31" s="184"/>
      <c r="F31" s="184"/>
      <c r="G31" s="184"/>
      <c r="H31" s="173">
        <f>+concentrado!F9</f>
        <v>189</v>
      </c>
      <c r="I31" s="174"/>
      <c r="J31" s="173">
        <f>+concentrado!F10</f>
        <v>370</v>
      </c>
      <c r="K31" s="174"/>
      <c r="L31" s="173">
        <f>+concentrado!F11</f>
        <v>431</v>
      </c>
      <c r="M31" s="174"/>
      <c r="N31" s="173">
        <f>concentrado!F12</f>
        <v>279</v>
      </c>
      <c r="O31" s="174"/>
      <c r="P31" s="173">
        <f>concentrado!F13</f>
        <v>414</v>
      </c>
      <c r="Q31" s="174"/>
      <c r="R31" s="173">
        <f>concentrado!F14</f>
        <v>229</v>
      </c>
      <c r="S31" s="174"/>
      <c r="T31" s="173">
        <f>concentrado!F15</f>
        <v>290</v>
      </c>
      <c r="U31" s="174"/>
      <c r="V31" s="173">
        <f>concentrado!F16</f>
        <v>471</v>
      </c>
      <c r="W31" s="174"/>
      <c r="X31" s="173">
        <f>concentrado!F17</f>
        <v>252</v>
      </c>
      <c r="Y31" s="174"/>
      <c r="Z31" s="173">
        <f>concentrado!F18</f>
        <v>263</v>
      </c>
      <c r="AA31" s="174"/>
      <c r="AB31" s="173">
        <f>concentrado!F19</f>
        <v>334</v>
      </c>
      <c r="AC31" s="174"/>
      <c r="AD31" s="173">
        <f>concentrado!F20</f>
        <v>392</v>
      </c>
      <c r="AE31" s="174"/>
      <c r="AF31" s="173">
        <f>concentrado!F21</f>
        <v>190</v>
      </c>
      <c r="AG31" s="174"/>
      <c r="AH31" s="189">
        <f>SUM(H31:AG31)</f>
        <v>4104</v>
      </c>
      <c r="AI31" s="190"/>
      <c r="AJ31" s="46"/>
      <c r="AM31" s="46"/>
      <c r="AN31" s="188"/>
      <c r="AO31" s="188"/>
      <c r="AP31" s="188"/>
      <c r="AQ31" s="188"/>
      <c r="AR31" s="188"/>
      <c r="AS31" s="188"/>
      <c r="AT31" s="46"/>
      <c r="AU31" s="188"/>
      <c r="AV31" s="188"/>
      <c r="AW31" s="192"/>
      <c r="AX31" s="188"/>
      <c r="AY31" s="192"/>
      <c r="AZ31" s="188"/>
    </row>
    <row r="32" spans="1:52" ht="3" customHeight="1" x14ac:dyDescent="0.2">
      <c r="B32" s="4"/>
      <c r="C32" s="4"/>
      <c r="D32" s="4"/>
      <c r="E32" s="4"/>
      <c r="F32" s="4"/>
      <c r="G32" s="4"/>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8"/>
      <c r="AI32" s="8"/>
      <c r="AJ32" s="46"/>
      <c r="AM32" s="46"/>
      <c r="AN32" s="46"/>
      <c r="AO32" s="46"/>
      <c r="AP32" s="46"/>
      <c r="AQ32" s="46"/>
      <c r="AR32" s="46"/>
      <c r="AS32" s="46"/>
      <c r="AT32" s="46"/>
      <c r="AU32" s="46"/>
      <c r="AV32" s="46"/>
      <c r="AW32" s="46"/>
      <c r="AX32" s="46"/>
      <c r="AY32" s="46"/>
      <c r="AZ32" s="46"/>
    </row>
    <row r="33" spans="1:52" ht="13.15" customHeight="1" x14ac:dyDescent="0.2">
      <c r="A33" s="41"/>
      <c r="B33" s="183" t="s">
        <v>7</v>
      </c>
      <c r="C33" s="184"/>
      <c r="D33" s="184"/>
      <c r="E33" s="184"/>
      <c r="F33" s="184"/>
      <c r="G33" s="184"/>
      <c r="H33" s="175">
        <f>+concentrado!G9</f>
        <v>159</v>
      </c>
      <c r="I33" s="174"/>
      <c r="J33" s="175">
        <f>+concentrado!G10</f>
        <v>624</v>
      </c>
      <c r="K33" s="174"/>
      <c r="L33" s="175">
        <f>+concentrado!G11</f>
        <v>347</v>
      </c>
      <c r="M33" s="174"/>
      <c r="N33" s="175">
        <f>concentrado!G12</f>
        <v>314</v>
      </c>
      <c r="O33" s="174"/>
      <c r="P33" s="175">
        <f>concentrado!G13</f>
        <v>960</v>
      </c>
      <c r="Q33" s="174"/>
      <c r="R33" s="175">
        <f>concentrado!G14</f>
        <v>310</v>
      </c>
      <c r="S33" s="174"/>
      <c r="T33" s="175">
        <f>concentrado!G15</f>
        <v>402</v>
      </c>
      <c r="U33" s="174"/>
      <c r="V33" s="175">
        <f>concentrado!G16</f>
        <v>1164</v>
      </c>
      <c r="W33" s="174"/>
      <c r="X33" s="175">
        <f>concentrado!G17</f>
        <v>593</v>
      </c>
      <c r="Y33" s="174"/>
      <c r="Z33" s="175">
        <f>concentrado!G18</f>
        <v>413</v>
      </c>
      <c r="AA33" s="174"/>
      <c r="AB33" s="175">
        <f>concentrado!G19</f>
        <v>2033</v>
      </c>
      <c r="AC33" s="174"/>
      <c r="AD33" s="175">
        <f>concentrado!G20</f>
        <v>1104</v>
      </c>
      <c r="AE33" s="174"/>
      <c r="AF33" s="175">
        <f>concentrado!G21</f>
        <v>376</v>
      </c>
      <c r="AG33" s="174"/>
      <c r="AH33" s="189">
        <f>SUM(H33:AG33)</f>
        <v>8799</v>
      </c>
      <c r="AI33" s="190"/>
      <c r="AJ33" s="46"/>
      <c r="AM33" s="46"/>
      <c r="AN33" s="188"/>
      <c r="AO33" s="188"/>
      <c r="AP33" s="188"/>
      <c r="AQ33" s="188"/>
      <c r="AR33" s="188"/>
      <c r="AS33" s="188"/>
      <c r="AT33" s="46"/>
      <c r="AU33" s="188"/>
      <c r="AV33" s="188"/>
      <c r="AW33" s="188"/>
      <c r="AX33" s="188"/>
      <c r="AY33" s="188"/>
      <c r="AZ33" s="188"/>
    </row>
    <row r="34" spans="1:52" ht="13.15" customHeight="1" x14ac:dyDescent="0.2">
      <c r="A34" s="42"/>
      <c r="B34" s="183" t="s">
        <v>8</v>
      </c>
      <c r="C34" s="184"/>
      <c r="D34" s="184"/>
      <c r="E34" s="184"/>
      <c r="F34" s="184"/>
      <c r="G34" s="184"/>
      <c r="H34" s="175">
        <f>concentrado!H9</f>
        <v>3</v>
      </c>
      <c r="I34" s="174"/>
      <c r="J34" s="175">
        <f>concentrado!H10</f>
        <v>88</v>
      </c>
      <c r="K34" s="174"/>
      <c r="L34" s="175">
        <f>concentrado!H11</f>
        <v>105</v>
      </c>
      <c r="M34" s="174"/>
      <c r="N34" s="175">
        <f>concentrado!H12</f>
        <v>42</v>
      </c>
      <c r="O34" s="174"/>
      <c r="P34" s="175">
        <f>concentrado!H13</f>
        <v>129</v>
      </c>
      <c r="Q34" s="174"/>
      <c r="R34" s="175">
        <f>concentrado!H14</f>
        <v>30</v>
      </c>
      <c r="S34" s="174"/>
      <c r="T34" s="175">
        <f>concentrado!H15</f>
        <v>11</v>
      </c>
      <c r="U34" s="174"/>
      <c r="V34" s="175">
        <f>concentrado!H16</f>
        <v>164</v>
      </c>
      <c r="W34" s="174"/>
      <c r="X34" s="175">
        <f>concentrado!H17</f>
        <v>38</v>
      </c>
      <c r="Y34" s="174"/>
      <c r="Z34" s="175">
        <f>concentrado!H18</f>
        <v>13</v>
      </c>
      <c r="AA34" s="174"/>
      <c r="AB34" s="175">
        <f>concentrado!H19</f>
        <v>134</v>
      </c>
      <c r="AC34" s="174"/>
      <c r="AD34" s="175">
        <f>concentrado!H20</f>
        <v>34</v>
      </c>
      <c r="AE34" s="174"/>
      <c r="AF34" s="175">
        <f>concentrado!H21</f>
        <v>9</v>
      </c>
      <c r="AG34" s="174"/>
      <c r="AH34" s="189">
        <f>SUM(H34:AG34)</f>
        <v>800</v>
      </c>
      <c r="AI34" s="190"/>
      <c r="AJ34" s="46"/>
      <c r="AM34" s="46"/>
      <c r="AN34" s="46"/>
      <c r="AO34" s="46"/>
      <c r="AP34" s="46"/>
      <c r="AQ34" s="46"/>
      <c r="AR34" s="46"/>
      <c r="AS34" s="46"/>
      <c r="AT34" s="46"/>
      <c r="AU34" s="46"/>
      <c r="AV34" s="46"/>
      <c r="AW34" s="46"/>
      <c r="AX34" s="46"/>
      <c r="AY34" s="46"/>
      <c r="AZ34" s="46"/>
    </row>
    <row r="35" spans="1:52" ht="3" customHeight="1" x14ac:dyDescent="0.2">
      <c r="B35" s="4"/>
      <c r="C35" s="4"/>
      <c r="D35" s="4"/>
      <c r="E35" s="4"/>
      <c r="F35" s="4"/>
      <c r="G35" s="4"/>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8"/>
      <c r="AI35" s="8"/>
      <c r="AJ35" s="46"/>
      <c r="AM35" s="46"/>
      <c r="AN35" s="46"/>
      <c r="AO35" s="46"/>
      <c r="AP35" s="46"/>
      <c r="AQ35" s="46"/>
      <c r="AR35" s="46"/>
      <c r="AS35" s="46"/>
      <c r="AT35" s="46"/>
      <c r="AU35" s="46"/>
      <c r="AV35" s="46"/>
      <c r="AW35" s="46"/>
      <c r="AX35" s="46"/>
      <c r="AY35" s="46"/>
      <c r="AZ35" s="46"/>
    </row>
    <row r="36" spans="1:52" x14ac:dyDescent="0.2">
      <c r="A36" s="81"/>
      <c r="B36" s="183" t="s">
        <v>9</v>
      </c>
      <c r="C36" s="184"/>
      <c r="D36" s="184"/>
      <c r="E36" s="184"/>
      <c r="F36" s="184"/>
      <c r="G36" s="184"/>
      <c r="H36" s="175">
        <f>+concentrado!I9</f>
        <v>58</v>
      </c>
      <c r="I36" s="174"/>
      <c r="J36" s="175">
        <f>+concentrado!I10</f>
        <v>163</v>
      </c>
      <c r="K36" s="174"/>
      <c r="L36" s="175">
        <f>+concentrado!I11</f>
        <v>112</v>
      </c>
      <c r="M36" s="174"/>
      <c r="N36" s="175">
        <f>concentrado!I12</f>
        <v>138</v>
      </c>
      <c r="O36" s="174"/>
      <c r="P36" s="175">
        <f>concentrado!I13</f>
        <v>196</v>
      </c>
      <c r="Q36" s="174"/>
      <c r="R36" s="175">
        <f>concentrado!I14</f>
        <v>85</v>
      </c>
      <c r="S36" s="174"/>
      <c r="T36" s="175">
        <f>concentrado!I15</f>
        <v>115</v>
      </c>
      <c r="U36" s="174"/>
      <c r="V36" s="175">
        <f>concentrado!I16</f>
        <v>214</v>
      </c>
      <c r="W36" s="174"/>
      <c r="X36" s="173">
        <f>concentrado!I17</f>
        <v>135</v>
      </c>
      <c r="Y36" s="174"/>
      <c r="Z36" s="173">
        <f>concentrado!I18</f>
        <v>159</v>
      </c>
      <c r="AA36" s="174"/>
      <c r="AB36" s="173">
        <f>concentrado!I19</f>
        <v>224</v>
      </c>
      <c r="AC36" s="174"/>
      <c r="AD36" s="173">
        <f>concentrado!I20</f>
        <v>175</v>
      </c>
      <c r="AE36" s="174"/>
      <c r="AF36" s="173">
        <f>concentrado!I21</f>
        <v>100</v>
      </c>
      <c r="AG36" s="174"/>
      <c r="AH36" s="189">
        <f>SUM(H36:AG36)</f>
        <v>1874</v>
      </c>
      <c r="AI36" s="190"/>
      <c r="AJ36" s="46"/>
      <c r="AM36" s="46"/>
      <c r="AN36" s="188"/>
      <c r="AO36" s="188"/>
      <c r="AP36" s="188"/>
      <c r="AQ36" s="188"/>
      <c r="AR36" s="188"/>
      <c r="AS36" s="188"/>
      <c r="AT36" s="46"/>
      <c r="AU36" s="188"/>
      <c r="AV36" s="188"/>
      <c r="AW36" s="188"/>
      <c r="AX36" s="188"/>
      <c r="AY36" s="188"/>
      <c r="AZ36" s="188"/>
    </row>
    <row r="37" spans="1:52" ht="2.25" customHeight="1" x14ac:dyDescent="0.2"/>
    <row r="52" spans="2:6" x14ac:dyDescent="0.2">
      <c r="D52" s="3" t="s">
        <v>15</v>
      </c>
      <c r="F52" s="3">
        <v>3</v>
      </c>
    </row>
    <row r="53" spans="2:6" x14ac:dyDescent="0.2">
      <c r="B53" s="115"/>
    </row>
    <row r="78" spans="2:6" x14ac:dyDescent="0.2">
      <c r="B78" s="3" t="s">
        <v>51</v>
      </c>
      <c r="D78" s="3" t="s">
        <v>15</v>
      </c>
      <c r="F78" s="3">
        <v>2</v>
      </c>
    </row>
    <row r="81" spans="10:10" x14ac:dyDescent="0.2">
      <c r="J81" s="43" t="s">
        <v>430</v>
      </c>
    </row>
  </sheetData>
  <mergeCells count="100">
    <mergeCell ref="T34:U34"/>
    <mergeCell ref="T36:U36"/>
    <mergeCell ref="AB29:AC29"/>
    <mergeCell ref="AB36:AC36"/>
    <mergeCell ref="V29:W29"/>
    <mergeCell ref="J36:K36"/>
    <mergeCell ref="L29:M29"/>
    <mergeCell ref="N29:O29"/>
    <mergeCell ref="P29:Q29"/>
    <mergeCell ref="R36:S36"/>
    <mergeCell ref="AH34:AI34"/>
    <mergeCell ref="Z29:AA29"/>
    <mergeCell ref="Z31:AA31"/>
    <mergeCell ref="Z33:AA33"/>
    <mergeCell ref="Z34:AA34"/>
    <mergeCell ref="AD34:AE34"/>
    <mergeCell ref="AF34:AG34"/>
    <mergeCell ref="AD29:AE29"/>
    <mergeCell ref="AD31:AE31"/>
    <mergeCell ref="AD33:AE33"/>
    <mergeCell ref="H36:I36"/>
    <mergeCell ref="L33:M33"/>
    <mergeCell ref="L36:M36"/>
    <mergeCell ref="P36:Q36"/>
    <mergeCell ref="AB31:AC31"/>
    <mergeCell ref="P34:Q34"/>
    <mergeCell ref="N36:O36"/>
    <mergeCell ref="H34:I34"/>
    <mergeCell ref="J34:K34"/>
    <mergeCell ref="L34:M34"/>
    <mergeCell ref="N34:O34"/>
    <mergeCell ref="R31:S31"/>
    <mergeCell ref="R33:S33"/>
    <mergeCell ref="R34:S34"/>
    <mergeCell ref="Z36:AA36"/>
    <mergeCell ref="AB34:AC34"/>
    <mergeCell ref="AR36:AS36"/>
    <mergeCell ref="AH36:AI36"/>
    <mergeCell ref="AY29:AZ29"/>
    <mergeCell ref="AY31:AZ31"/>
    <mergeCell ref="AU29:AV29"/>
    <mergeCell ref="AP31:AQ31"/>
    <mergeCell ref="AP29:AQ29"/>
    <mergeCell ref="AU31:AV31"/>
    <mergeCell ref="AR31:AS31"/>
    <mergeCell ref="AW29:AX29"/>
    <mergeCell ref="AW31:AX31"/>
    <mergeCell ref="AR29:AS29"/>
    <mergeCell ref="AN29:AO29"/>
    <mergeCell ref="AN31:AO31"/>
    <mergeCell ref="AH28:AI29"/>
    <mergeCell ref="AH31:AI31"/>
    <mergeCell ref="B36:G36"/>
    <mergeCell ref="B34:G34"/>
    <mergeCell ref="J29:K29"/>
    <mergeCell ref="J31:K31"/>
    <mergeCell ref="AY36:AZ36"/>
    <mergeCell ref="AH33:AI33"/>
    <mergeCell ref="AY33:AZ33"/>
    <mergeCell ref="AU33:AV33"/>
    <mergeCell ref="AR33:AS33"/>
    <mergeCell ref="AN33:AO33"/>
    <mergeCell ref="AW33:AX33"/>
    <mergeCell ref="AW36:AX36"/>
    <mergeCell ref="AU36:AV36"/>
    <mergeCell ref="AP33:AQ33"/>
    <mergeCell ref="AP36:AQ36"/>
    <mergeCell ref="AN36:AO36"/>
    <mergeCell ref="B28:G29"/>
    <mergeCell ref="B33:G33"/>
    <mergeCell ref="B31:G31"/>
    <mergeCell ref="P33:Q33"/>
    <mergeCell ref="L31:M31"/>
    <mergeCell ref="P31:Q31"/>
    <mergeCell ref="H29:I29"/>
    <mergeCell ref="H31:I31"/>
    <mergeCell ref="H33:I33"/>
    <mergeCell ref="H28:AG28"/>
    <mergeCell ref="T29:U29"/>
    <mergeCell ref="T31:U31"/>
    <mergeCell ref="V33:W33"/>
    <mergeCell ref="J33:K33"/>
    <mergeCell ref="N31:O31"/>
    <mergeCell ref="V31:W31"/>
    <mergeCell ref="AF36:AG36"/>
    <mergeCell ref="N33:O33"/>
    <mergeCell ref="T33:U33"/>
    <mergeCell ref="R29:S29"/>
    <mergeCell ref="AB33:AC33"/>
    <mergeCell ref="AF29:AG29"/>
    <mergeCell ref="AF31:AG31"/>
    <mergeCell ref="AF33:AG33"/>
    <mergeCell ref="X36:Y36"/>
    <mergeCell ref="X29:Y29"/>
    <mergeCell ref="X31:Y31"/>
    <mergeCell ref="X33:Y33"/>
    <mergeCell ref="X34:Y34"/>
    <mergeCell ref="AD36:AE36"/>
    <mergeCell ref="V34:W34"/>
    <mergeCell ref="V36:W36"/>
  </mergeCells>
  <phoneticPr fontId="11" type="noConversion"/>
  <printOptions horizontalCentered="1"/>
  <pageMargins left="0.23622047244094491" right="0.23622047244094491" top="0.19685039370078741" bottom="0.39370078740157483" header="0" footer="0"/>
  <pageSetup firstPageNumber="39" orientation="landscape" useFirstPageNumber="1"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29</vt:i4>
      </vt:variant>
    </vt:vector>
  </HeadingPairs>
  <TitlesOfParts>
    <vt:vector size="45" baseType="lpstr">
      <vt:lpstr>14</vt:lpstr>
      <vt:lpstr>15</vt:lpstr>
      <vt:lpstr>16</vt:lpstr>
      <vt:lpstr>17</vt:lpstr>
      <vt:lpstr>18</vt:lpstr>
      <vt:lpstr>19</vt:lpstr>
      <vt:lpstr>20</vt:lpstr>
      <vt:lpstr>21</vt:lpstr>
      <vt:lpstr>22</vt:lpstr>
      <vt:lpstr>23</vt:lpstr>
      <vt:lpstr>24</vt:lpstr>
      <vt:lpstr>25</vt:lpstr>
      <vt:lpstr>26</vt:lpstr>
      <vt:lpstr>concentrado</vt:lpstr>
      <vt:lpstr>Grafica (pastel)</vt:lpstr>
      <vt:lpstr>Grafica (columnas)</vt:lpstr>
      <vt:lpstr>'14'!Área_de_impresión</vt:lpstr>
      <vt:lpstr>'15'!Área_de_impresión</vt:lpstr>
      <vt:lpstr>'16'!Área_de_impresión</vt:lpstr>
      <vt:lpstr>'17'!Área_de_impresión</vt:lpstr>
      <vt:lpstr>'18'!Área_de_impresión</vt:lpstr>
      <vt:lpstr>'19'!Área_de_impresión</vt:lpstr>
      <vt:lpstr>'20'!Área_de_impresión</vt:lpstr>
      <vt:lpstr>'21'!Área_de_impresión</vt:lpstr>
      <vt:lpstr>'22'!Área_de_impresión</vt:lpstr>
      <vt:lpstr>'23'!Área_de_impresión</vt:lpstr>
      <vt:lpstr>'24'!Área_de_impresión</vt:lpstr>
      <vt:lpstr>'25'!Área_de_impresión</vt:lpstr>
      <vt:lpstr>'26'!Área_de_impresión</vt:lpstr>
      <vt:lpstr>concentrado!Área_de_impresión</vt:lpstr>
      <vt:lpstr>'Grafica (columnas)'!Área_de_impresión</vt:lpstr>
      <vt:lpstr>'Grafica (pastel)'!Área_de_impresión</vt:lpstr>
      <vt:lpstr>'14'!Títulos_a_imprimir</vt:lpstr>
      <vt:lpstr>'15'!Títulos_a_imprimir</vt:lpstr>
      <vt:lpstr>'16'!Títulos_a_imprimir</vt:lpstr>
      <vt:lpstr>'17'!Títulos_a_imprimir</vt:lpstr>
      <vt:lpstr>'18'!Títulos_a_imprimir</vt:lpstr>
      <vt:lpstr>'19'!Títulos_a_imprimir</vt:lpstr>
      <vt:lpstr>'20'!Títulos_a_imprimir</vt:lpstr>
      <vt:lpstr>'21'!Títulos_a_imprimir</vt:lpstr>
      <vt:lpstr>'22'!Títulos_a_imprimir</vt:lpstr>
      <vt:lpstr>'23'!Títulos_a_imprimir</vt:lpstr>
      <vt:lpstr>'24'!Títulos_a_imprimir</vt:lpstr>
      <vt:lpstr>'25'!Títulos_a_imprimir</vt:lpstr>
      <vt:lpstr>'26'!Títulos_a_imprimir</vt:lpstr>
    </vt:vector>
  </TitlesOfParts>
  <Manager/>
  <Company>INSTITUTO FEDERAL ELECTORAL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INSTITUTO FEDERAL ELECTORAL</dc:creator>
  <cp:keywords/>
  <dc:description/>
  <cp:lastModifiedBy>GONZALEZ VELAZQUEZ NOE</cp:lastModifiedBy>
  <cp:revision/>
  <cp:lastPrinted>2026-09-30T00:47:18Z</cp:lastPrinted>
  <dcterms:created xsi:type="dcterms:W3CDTF">2003-04-29T00:30:44Z</dcterms:created>
  <dcterms:modified xsi:type="dcterms:W3CDTF">2026-09-30T00:54:00Z</dcterms:modified>
  <cp:category/>
  <cp:contentStatus/>
</cp:coreProperties>
</file>