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Users\karen.perezr\Downloads\"/>
    </mc:Choice>
  </mc:AlternateContent>
  <xr:revisionPtr revIDLastSave="0" documentId="13_ncr:1_{214E8CC4-483A-477A-BA2F-79C9EF386C9A}" xr6:coauthVersionLast="47" xr6:coauthVersionMax="47" xr10:uidLastSave="{00000000-0000-0000-0000-000000000000}"/>
  <workbookProtection workbookAlgorithmName="SHA-512" workbookHashValue="04H57aFrh6Jprx7HT3HYP86hRU57pYjh/iB4jJBUXEG0IVLTJbF4mUIsPrCZtb+82ut1FCKsdIq4VcT8jctnnw==" workbookSaltValue="qfku/9tudmgv/KwLx79USg==" workbookSpinCount="100000" lockStructure="1"/>
  <bookViews>
    <workbookView xWindow="-110" yWindow="-110" windowWidth="19420" windowHeight="11500" firstSheet="1" activeTab="2" xr2:uid="{D6B02F10-6CBF-4D4C-A73F-51AC79794DD6}"/>
  </bookViews>
  <sheets>
    <sheet name="Combos" sheetId="6" state="hidden" r:id="rId1"/>
    <sheet name="Instructivo" sheetId="9" r:id="rId2"/>
    <sheet name="EJEMPLO" sheetId="10" r:id="rId3"/>
    <sheet name="CV-DESPEN" sheetId="5" r:id="rId4"/>
  </sheets>
  <definedNames>
    <definedName name="_xlnm._FilterDatabase" localSheetId="0" hidden="1">Combos!$A$1:$F$50</definedName>
    <definedName name="_xlnm.Print_Area" localSheetId="3">'CV-DESPEN'!$A$1:$H$42</definedName>
    <definedName name="_xlnm.Print_Area" localSheetId="2">EJEMPLO!$A$1:$H$39</definedName>
    <definedName name="Experiencia">Combos!$D$1</definedName>
    <definedName name="NombreVacante">Combos!$B$1</definedName>
    <definedName name="NombreVacantes">Combos!$B$2:$B$50</definedName>
    <definedName name="_xlnm.Print_Titles" localSheetId="2">EJEMPLO!$20:$21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" i="5" l="1"/>
  <c r="H28" i="5"/>
  <c r="I28" i="5"/>
  <c r="H25" i="5"/>
  <c r="H24" i="5"/>
  <c r="H29" i="5"/>
  <c r="H27" i="5"/>
  <c r="H26" i="5"/>
  <c r="H22" i="5"/>
  <c r="I29" i="5"/>
  <c r="I27" i="5"/>
  <c r="I26" i="5"/>
  <c r="I25" i="5"/>
  <c r="I24" i="5"/>
  <c r="I23" i="5"/>
  <c r="I22" i="5"/>
  <c r="C12" i="10"/>
  <c r="I30" i="5" l="1"/>
  <c r="H30" i="5" s="1"/>
  <c r="C37" i="10"/>
  <c r="I26" i="10"/>
  <c r="H26" i="10"/>
  <c r="I25" i="10"/>
  <c r="H25" i="10"/>
  <c r="I24" i="10"/>
  <c r="H24" i="10"/>
  <c r="I23" i="10"/>
  <c r="I22" i="10"/>
  <c r="H22" i="10"/>
  <c r="F12" i="10"/>
  <c r="F11" i="10"/>
  <c r="C12" i="5"/>
  <c r="C40" i="5"/>
  <c r="F11" i="5"/>
  <c r="F12" i="5"/>
  <c r="I27" i="10" l="1"/>
  <c r="H27" i="10" s="1"/>
</calcChain>
</file>

<file path=xl/sharedStrings.xml><?xml version="1.0" encoding="utf-8"?>
<sst xmlns="http://schemas.openxmlformats.org/spreadsheetml/2006/main" count="572" uniqueCount="302">
  <si>
    <t>Jefatura de Oficina de Seguimiento y Análisis - JDE</t>
  </si>
  <si>
    <t>Vocalía Ejecutiva - JDE</t>
  </si>
  <si>
    <t>Vocalía de Organización Electoral - JDE</t>
  </si>
  <si>
    <t>Jefatura de Oficina de Seguimiento y Análisis - JLE</t>
  </si>
  <si>
    <t>Vocalía del Registro Federal de Electores - JDE</t>
  </si>
  <si>
    <t>Vocalía de Capacitación Electoral y Educación Cívica - JLE</t>
  </si>
  <si>
    <t>Vocalía Ejecutiva - JLE</t>
  </si>
  <si>
    <t>Vocalía Secretarial - JDE</t>
  </si>
  <si>
    <t>Vocalía de Capacitación Electoral y Educación Cívica - JDE</t>
  </si>
  <si>
    <t>Jefatura del Centro Estatal de Consulta Electoral y Orientación Ciudadana - JLE</t>
  </si>
  <si>
    <t xml:space="preserve">Nombre Completo: </t>
  </si>
  <si>
    <t>Folio de Registro:</t>
  </si>
  <si>
    <t>Cargo o Puesto por el que Concursa:</t>
  </si>
  <si>
    <t>Entidad de Residencia:</t>
  </si>
  <si>
    <t>Nivel de Estudio</t>
  </si>
  <si>
    <t>Área acádémica</t>
  </si>
  <si>
    <t>No</t>
  </si>
  <si>
    <t>Nivel de Estudios</t>
  </si>
  <si>
    <t>Fecha de Término</t>
  </si>
  <si>
    <t>Comprobante Exhibido</t>
  </si>
  <si>
    <t>Empresa o Institución</t>
  </si>
  <si>
    <t>Cargo o puesto desempeñado</t>
  </si>
  <si>
    <t>Funciones desempeñadas</t>
  </si>
  <si>
    <t>Comprobante de experiencia</t>
  </si>
  <si>
    <t>Fecha de inicio</t>
  </si>
  <si>
    <t>Fecha fin</t>
  </si>
  <si>
    <t>Tiempo computado</t>
  </si>
  <si>
    <t>Total computado</t>
  </si>
  <si>
    <t>NO.</t>
  </si>
  <si>
    <t>LENGUA</t>
  </si>
  <si>
    <t>VARIANTE</t>
  </si>
  <si>
    <t>NIVEL DE DOMINIO</t>
  </si>
  <si>
    <t>Adscripción</t>
  </si>
  <si>
    <t>Entidad</t>
  </si>
  <si>
    <t xml:space="preserve">Documentos </t>
  </si>
  <si>
    <t>Unidad Técnica de Fiscalización</t>
  </si>
  <si>
    <t>Analista en Auditoria (Junta Local)</t>
  </si>
  <si>
    <t>Aguascalientes</t>
  </si>
  <si>
    <t>Título</t>
  </si>
  <si>
    <t>Analista Jurídico Resolutor A</t>
  </si>
  <si>
    <t>Baja California</t>
  </si>
  <si>
    <t xml:space="preserve">Cédula Profesional </t>
  </si>
  <si>
    <t>Analista Jurídico Resolutor B</t>
  </si>
  <si>
    <t>Baja California Sur</t>
  </si>
  <si>
    <t xml:space="preserve">Título y Cédula Profesional </t>
  </si>
  <si>
    <t>Junta Local Ejecutiva</t>
  </si>
  <si>
    <t>Coordinación Operativa A</t>
  </si>
  <si>
    <t>1 año en los últimos 3 años.</t>
  </si>
  <si>
    <t>Campeche</t>
  </si>
  <si>
    <t>Grado</t>
  </si>
  <si>
    <t>Enlace de Fiscalización</t>
  </si>
  <si>
    <t>Coahuila</t>
  </si>
  <si>
    <t>Grado y Cédula Profesional</t>
  </si>
  <si>
    <t>Jefatura de Actualización al Padrón</t>
  </si>
  <si>
    <t>Colima</t>
  </si>
  <si>
    <t>Dirección Ejecutiva de Organización Electoral</t>
  </si>
  <si>
    <t>Jefatura de Departamento de Almacenamiento y Distribución</t>
  </si>
  <si>
    <t>Chiapas</t>
  </si>
  <si>
    <t>Jefatura de Departamento de Auditoría</t>
  </si>
  <si>
    <t>Chihuahua</t>
  </si>
  <si>
    <t>Unidad Técnica de Vinculación con Organismos Públicos Locales</t>
  </si>
  <si>
    <t>Jefatura de Departamento de Convenios y Contenidos Normativos</t>
  </si>
  <si>
    <t>Ciudad de México</t>
  </si>
  <si>
    <t>Jefatura de Departamento de Coordinación con Organismos Públicos Locales Electorales</t>
  </si>
  <si>
    <t>Durango</t>
  </si>
  <si>
    <t>Jefatura de Departamento de Coordinación y Seguimiento de Órganos Desconcentrados</t>
  </si>
  <si>
    <t>Guanajuato</t>
  </si>
  <si>
    <t>Dirección Ejecutiva de Capacitación Electoral y Educación Cívica</t>
  </si>
  <si>
    <t>Jefatura de Departamento de Desarrollo de Métodos para la Educación Formal</t>
  </si>
  <si>
    <t>Guerrero</t>
  </si>
  <si>
    <t>Jefatura de Departamento de Diseño de Estrategias para la Capacitación Electoral</t>
  </si>
  <si>
    <t>Hidalgo</t>
  </si>
  <si>
    <t>Dirección Ejecutiva del Registro Federal de Electores</t>
  </si>
  <si>
    <t>Jefatura de Departamento de Estrategias de Capacitación</t>
  </si>
  <si>
    <t>Jalisco</t>
  </si>
  <si>
    <t>Jefatura de Departamento de Evaluación Demográfica</t>
  </si>
  <si>
    <t>México</t>
  </si>
  <si>
    <t>Dirección Ejecutiva de Prerrogativas y Partidos Políticos</t>
  </si>
  <si>
    <t>Jefatura de Departamento de Financiamiento Público</t>
  </si>
  <si>
    <t>Michoacán</t>
  </si>
  <si>
    <t>Jefatura de Departamento de Gestión del Conocimiento e Innovación</t>
  </si>
  <si>
    <t>Morelos</t>
  </si>
  <si>
    <t>Jefatura de Departamento de Información y Seguimiento</t>
  </si>
  <si>
    <t>Nayarit</t>
  </si>
  <si>
    <t>Jefatura de Departamento de Investigación y Producción de Información</t>
  </si>
  <si>
    <t>Nuevo León</t>
  </si>
  <si>
    <t>Jefatura de Departamento de Métodos y Contenidos para la Capacitación Electoral</t>
  </si>
  <si>
    <t>Oaxaca</t>
  </si>
  <si>
    <t>Jefatura de Departamento de Planeación y Análisis de Programas</t>
  </si>
  <si>
    <t>Puebla</t>
  </si>
  <si>
    <t>Unidad Técnica de lo Contencioso Electoral</t>
  </si>
  <si>
    <t>Jefatura de Departamento de Procedimientos</t>
  </si>
  <si>
    <t>Querétaro</t>
  </si>
  <si>
    <t>Jefatura de Departamento de Procedimientos Electorales</t>
  </si>
  <si>
    <t>Quintana Roo</t>
  </si>
  <si>
    <t>Jefatura de Departamento de Procesamiento de Información</t>
  </si>
  <si>
    <t>San Luis Potosí</t>
  </si>
  <si>
    <t>Jefatura de Departamento de Proyectos</t>
  </si>
  <si>
    <t>Sinaloa</t>
  </si>
  <si>
    <t>Jefatura de Departamento de Resoluciones</t>
  </si>
  <si>
    <t>Sonora</t>
  </si>
  <si>
    <t>Jefatura de Departamento de Seguimiento y Evaluación de Proyectos</t>
  </si>
  <si>
    <t>Tabasco</t>
  </si>
  <si>
    <t>Jefatura de Departamento de Verificación de Padrones</t>
  </si>
  <si>
    <t>Tamaulipas</t>
  </si>
  <si>
    <t>Jefatura de Departamento de Vinculación con Órganos Desconcentrados</t>
  </si>
  <si>
    <t>Tlaxcala</t>
  </si>
  <si>
    <t>Jefatura de Depuración al Padrón</t>
  </si>
  <si>
    <t>Veracruz</t>
  </si>
  <si>
    <t>Jefatura de Oficina de Cartografía Estatal</t>
  </si>
  <si>
    <t>Yucatán</t>
  </si>
  <si>
    <t>Jefatura de Oficina de Relaciones Institucionales y Convenios</t>
  </si>
  <si>
    <t>Zacatecas</t>
  </si>
  <si>
    <t>Jefatura de Oficina de Seguimiento y Análisis</t>
  </si>
  <si>
    <t>Junta Distrital Ejecutiva</t>
  </si>
  <si>
    <t>Jefatura del Centro Estatal de Consulta Electoral y Orientación Ciudadana</t>
  </si>
  <si>
    <t>Subdirección de Planeación y Gestión de Transmisiones</t>
  </si>
  <si>
    <t>3 años en los últimos 6 años.</t>
  </si>
  <si>
    <t>Subdirección de Procedimientos Administrativos Sancionadores</t>
  </si>
  <si>
    <t>Subdirección de Resoluciones y Normatividad</t>
  </si>
  <si>
    <t>Subdirección de Verificación en Campo</t>
  </si>
  <si>
    <t>Vocalía de Capacitación Electoral y Educación Cívica</t>
  </si>
  <si>
    <t>2 años en los últimos 4 años.</t>
  </si>
  <si>
    <t>Vocalía de Organización Electoral</t>
  </si>
  <si>
    <t>Vocalía del Registro Federal de Electores</t>
  </si>
  <si>
    <t>Vocalía Ejecutiva</t>
  </si>
  <si>
    <t xml:space="preserve">4 años en los últimos 8 años. </t>
  </si>
  <si>
    <t>Vocalía Secretarial</t>
  </si>
  <si>
    <t>Área academica</t>
  </si>
  <si>
    <t>Documento</t>
  </si>
  <si>
    <t>Con Título o cédula profesional</t>
  </si>
  <si>
    <t>CPINE-01-2026-</t>
  </si>
  <si>
    <t xml:space="preserve">NombreVacante </t>
  </si>
  <si>
    <t>Experiencia</t>
  </si>
  <si>
    <t>Vacantes compuestas</t>
  </si>
  <si>
    <t>Vocalía de Organización Electoral -JLE</t>
  </si>
  <si>
    <t>Vocalía del Registro Federal de Electores -JLE</t>
  </si>
  <si>
    <t>Vocalía Secretarial JLE</t>
  </si>
  <si>
    <t>Licenciatura</t>
  </si>
  <si>
    <t>Nivel de estudio</t>
  </si>
  <si>
    <t>Especialidad</t>
  </si>
  <si>
    <t>Maestría</t>
  </si>
  <si>
    <t>Doctorado</t>
  </si>
  <si>
    <t>Verificación del cumplimiento de requisitos
del 3 al 10 de julio 2026</t>
  </si>
  <si>
    <t>Años de experiencia</t>
  </si>
  <si>
    <t>Grado de avance</t>
  </si>
  <si>
    <t>INFORMACIÓN ACADÉMICA</t>
  </si>
  <si>
    <t>EXPERIENCIA LABORAL</t>
  </si>
  <si>
    <t>DOMINIO DE LENGUAS INDÍGENAS NACIONALES</t>
  </si>
  <si>
    <t>Bajo protesta de decir verdad, manifiesto que poseo habilidades de comunicación en la o las siguientes lenguas indígenas nacionales:</t>
  </si>
  <si>
    <t>NOMBRE Y FIRMA DE LA PERSONA ASPIRANTE</t>
  </si>
  <si>
    <t>Lengua</t>
  </si>
  <si>
    <t>Variante</t>
  </si>
  <si>
    <t>Dominio</t>
  </si>
  <si>
    <t>La entiendo</t>
  </si>
  <si>
    <t>La hablo fluidamente</t>
  </si>
  <si>
    <t>La escribo</t>
  </si>
  <si>
    <t>La interpreto</t>
  </si>
  <si>
    <t>La traduzco</t>
  </si>
  <si>
    <t>La entiendo, La hablo fluidamente y La escribo</t>
  </si>
  <si>
    <t>Instituto Nacional Electoral</t>
  </si>
  <si>
    <t>Analista de BD</t>
  </si>
  <si>
    <t>Carta de recomendación y 34 comprobantes de pago</t>
  </si>
  <si>
    <t>Sistemas computacionales</t>
  </si>
  <si>
    <t>Otro</t>
  </si>
  <si>
    <t>Carrera</t>
  </si>
  <si>
    <t>Observaciones</t>
  </si>
  <si>
    <t>Currículum vitae para la acreditación de requisitos</t>
  </si>
  <si>
    <t>DATOS GENERALES</t>
  </si>
  <si>
    <t>PERFIL DEL CARGO O PUESTO</t>
  </si>
  <si>
    <t>Consideraciones generales</t>
  </si>
  <si>
    <t>Antes de iniciar el llenado del formato, toma en cuenta lo siguiente:</t>
  </si>
  <si>
    <t>Lee cuidadosamente la Convocatoria y el Instructivo de la etapa.</t>
  </si>
  <si>
    <t>La información capturada deberá coincidir exactamente con la documentación que adjuntes.</t>
  </si>
  <si>
    <t>Todos los documentos deberán ser legibles y encontrarse completos.</t>
  </si>
  <si>
    <t>No omitas información requerida en ninguno de los apartados.</t>
  </si>
  <si>
    <t>La información proporcionada se considera presentada bajo protesta de decir verdad.</t>
  </si>
  <si>
    <t>La DESPEN podrá verificar la autenticidad de la documentación presentada.</t>
  </si>
  <si>
    <t>En caso de proporcionar información falsa o documentación alterada, se aplicarán las consecuencias previstas en la Convocatoria y demás normatividad aplicable.</t>
  </si>
  <si>
    <t>En este apartado deberás proporcionar tus datos de identificación.</t>
  </si>
  <si>
    <t>Nombre completo</t>
  </si>
  <si>
    <t>Folio de registro</t>
  </si>
  <si>
    <t>Cargo o puesto por el que concursas</t>
  </si>
  <si>
    <t>Entidad de residencia</t>
  </si>
  <si>
    <t>Selecciona o escribe la entidad federativa donde resides actualmente.</t>
  </si>
  <si>
    <t>Si detectas alguna inconsistencia, comunícate inmediatamente con la DESPEN mediante los canales establecidos en la Convocatoria.</t>
  </si>
  <si>
    <t>Si cuentas con más de un grado académico, registra cada uno en un renglón distinto.</t>
  </si>
  <si>
    <t>Nivel de estudios</t>
  </si>
  <si>
    <t>Fecha de término</t>
  </si>
  <si>
    <t>Indica la fecha en que concluiste totalmente los estudios del grado académico correspondiente.</t>
  </si>
  <si>
    <t>Comprobante exhibido</t>
  </si>
  <si>
    <t>El documento deberá ser completamente legible.</t>
  </si>
  <si>
    <t>Registra únicamente la experiencia profesional que permita acreditar el requisito de experiencia establecido para el cargo.</t>
  </si>
  <si>
    <t>Empresa o institución</t>
  </si>
  <si>
    <t>Ejemplo:</t>
  </si>
  <si>
    <t>Planeación de proyectos.</t>
  </si>
  <si>
    <t>Elaboración de informes técnicos.</t>
  </si>
  <si>
    <t>Supervisión de personal.</t>
  </si>
  <si>
    <t>Análisis de información.</t>
  </si>
  <si>
    <t>Organización de procesos electorales.</t>
  </si>
  <si>
    <t>Evita descripciones demasiado generales como:</t>
  </si>
  <si>
    <t>"Apoyo administrativo".</t>
  </si>
  <si>
    <t>"Diversas actividades".</t>
  </si>
  <si>
    <t>Indica el documento con el que acreditas esa experiencia.</t>
  </si>
  <si>
    <t>Podrás presentar, según corresponda:</t>
  </si>
  <si>
    <t>Constancias laborales.</t>
  </si>
  <si>
    <t>Nombramientos.</t>
  </si>
  <si>
    <t>Contratos.</t>
  </si>
  <si>
    <t>Cartas de servicio.</t>
  </si>
  <si>
    <t>Recibos de pago.</t>
  </si>
  <si>
    <t>Constancias institucionales.</t>
  </si>
  <si>
    <t>Indica la fecha exacta en que inició la relación laboral o profesional.</t>
  </si>
  <si>
    <t>Este apartado únicamente deberá llenarse si manifiestas contar con conocimientos en alguna lengua indígena nacional.</t>
  </si>
  <si>
    <t>Por cada lengua registrada deberás indicar:</t>
  </si>
  <si>
    <t>Escribe el nombre de la lengua indígena nacional.</t>
  </si>
  <si>
    <t>Indica, cuando corresponda, la variante lingüística.</t>
  </si>
  <si>
    <t>Selecciona el nivel que mejor describa tu conocimiento.</t>
  </si>
  <si>
    <t>Recomendaciones para evitar incumplimientos</t>
  </si>
  <si>
    <t>Antes de enviar tu Currículum Vitae verifica que:</t>
  </si>
  <si>
    <t>Escribe tu nombre completo exactamente como aparece en tu identificación oficial y en tus documentos académicos. No utilices: abreviaturas ni iniciales.</t>
  </si>
  <si>
    <t>Anota el folio que te fue asignado por el Sistema de Registro del Concurso Público. Verifica que corresponda al cargo por el que participas.</t>
  </si>
  <si>
    <t>Indica el nombre completo del cargo o puesto seleccionado durante tu registro. No utilices nombres abreviados.</t>
  </si>
  <si>
    <t>Selecciona cuidadosamente el cargo o puesto por el que te postulaste. Revisa que todos los datos precargados sean correctos.</t>
  </si>
  <si>
    <t>Registra todos los estudios que consideres necesarios para acreditar el requisito de escolaridad previsto en el perfil correspondiente.</t>
  </si>
  <si>
    <t>Selecciona el nivel correspondiente, por ejemplo: Licenciatura, Especialidad, Maestría, Doctorado, otro.</t>
  </si>
  <si>
    <t>Escribe el nombre completo de la licenciatura, especialidad, maestría o doctorado. Utiliza el nombre que aparece en el documento oficial.</t>
  </si>
  <si>
    <t>Indica el documento que adjuntas para acreditar ese nivel académico. Por ejemplo, titulo profesional, cédula profesional, grado.</t>
  </si>
  <si>
    <t>Escribe el nombre completo de la institución, empresa u organismo donde laboraste. Ejemplo: Instituto Nacional Electoral</t>
  </si>
  <si>
    <t>Indica el nombre del puesto que ocupaste. No describas funciones en este apartado.</t>
  </si>
  <si>
    <t>Describe de manera breve las principales actividades realizadas. Procura incluir funciones relacionadas con el perfil del cargo por el que participas.</t>
  </si>
  <si>
    <t>Indica la fecha de conclusión. Si actualmente continúas laborando en ese empleo, registra la fecha en la que requisites el formato de CV</t>
  </si>
  <si>
    <t>Este espacio será calculado automáticamente y validado por la DESPEN.</t>
  </si>
  <si>
    <t>Corresponde al tiempo total de experiencia acreditada. Será determinado y calculado automáticamente con la información que capturaste y validado por la DESPEN.</t>
  </si>
  <si>
    <t>Por ejemplo: La entiendo, la hablo, la leo.</t>
  </si>
  <si>
    <t>Declara únicamente el nivel que realmente posees. La información podrá ser verificada conforme a la Convocatoria.</t>
  </si>
  <si>
    <t>Una vez concluido el llenado del formato:</t>
  </si>
  <si>
    <t xml:space="preserve">Recuerda que deberás imprimir el documento firmarlo de manera autógrafa, escanearlo de forma legible y subirlo al subsistema del Concurso. </t>
  </si>
  <si>
    <t>No se aceptará ningún formato distinto.</t>
  </si>
  <si>
    <t>Tu nombre coincida en todos los documentos.</t>
  </si>
  <si>
    <t>La escolaridad registrada corresponda a los documentos adjuntos.</t>
  </si>
  <si>
    <t>La experiencia laboral esté respaldada documentalmente.</t>
  </si>
  <si>
    <t>Las fechas de experiencia sean consistentes.</t>
  </si>
  <si>
    <t>Todos los archivos sean legibles.</t>
  </si>
  <si>
    <t>No existan documentos incompletos.</t>
  </si>
  <si>
    <t>La información capturada coincida con los documentos presentados.</t>
  </si>
  <si>
    <t>Revisaste cuidadosamente cada apartado antes del envío.</t>
  </si>
  <si>
    <t>Datos Generales</t>
  </si>
  <si>
    <t>Perfil del cargo o puesto</t>
  </si>
  <si>
    <t>Información académica</t>
  </si>
  <si>
    <t>Nombre y firma de la persona aspirante</t>
  </si>
  <si>
    <t>Dominio de Lenguas Indígenas Nacionales</t>
  </si>
  <si>
    <t>Experiencia laboral</t>
  </si>
  <si>
    <t>Instructivo para el llenado del CV-DESPEN</t>
  </si>
  <si>
    <t>Este apartado contiene información precargada</t>
  </si>
  <si>
    <t>Los documentos deberán permitir identificar claramente: institución, cargo, periodo laborado, en su caso, funciones.</t>
  </si>
  <si>
    <t>Contabilidad</t>
  </si>
  <si>
    <t>Derecho, Contabilidad y fiscalización.</t>
  </si>
  <si>
    <t>Todas</t>
  </si>
  <si>
    <t>Contabilidad y Fiscalización, Desarrollo de Software, Tecnologías de la Información y Comunicaciones</t>
  </si>
  <si>
    <t>Derecho, Finanzas, banca y seguros, Contabilidad y fiscalización, Administración de empresas, Administración pública</t>
  </si>
  <si>
    <t>Educación, Artes y humanidades, Ciencias sociales y derecho, Administración y negocios, Ciencias naturales, matemáticas y estadística, Tecnologías de la información y la comunicación, Ingeniería, manufactura y construcción, Ciencias de la Salud.</t>
  </si>
  <si>
    <t>Educación, Ciencias sociales y Derecho, Administración y Negocios.</t>
  </si>
  <si>
    <t>Ciencias Sociales y Estudios del Comportamiento, Demografía, Estadística y Actuaría, Geografía Social.</t>
  </si>
  <si>
    <t>Preferentemente egresados de la licenciatura en Derecho, o cualquier otra carrera profesional, siempre que demuestren experiencia y conocimientos del orden jurídico nacional e internacional, interpretación y argumentación jurídica, valoración de pruebas y redacción de documentos jurídicos.</t>
  </si>
  <si>
    <t>Matemáticas y Estadística, Tecnologías de la información y la comunicación.</t>
  </si>
  <si>
    <t>Derecho.</t>
  </si>
  <si>
    <t>Educación, Artes y humanidades, Ciencias sociales y derecho, Administración y negocios, Ciencias naturales, matemáticas y estadística, Tecnologías de la información y la comunicación, Ingeniería, manufactura y construcción</t>
  </si>
  <si>
    <t>Derecho</t>
  </si>
  <si>
    <t>Todas.</t>
  </si>
  <si>
    <t>Si cuentas con varios empleos, registra cada uno en un renglón independiente, agrega tantos renglones requieras</t>
  </si>
  <si>
    <t>La entiendo y la hablo fluidamente</t>
  </si>
  <si>
    <t>La entiendo y la escribo</t>
  </si>
  <si>
    <t>La entiendo y la interpreto</t>
  </si>
  <si>
    <t>La entiendo y la traduzco</t>
  </si>
  <si>
    <t>La hablo fluidamente y la escribo</t>
  </si>
  <si>
    <t>La hablo fluidamente y la interpreto</t>
  </si>
  <si>
    <t>La hablo fluidamente y la traduzco</t>
  </si>
  <si>
    <t>La escribo y la interpreto</t>
  </si>
  <si>
    <t>La escribo y la traduzco</t>
  </si>
  <si>
    <t>La interpreto y la traduzco</t>
  </si>
  <si>
    <t>La entiendo, la hablo fluidamente y la escribo</t>
  </si>
  <si>
    <t>La entiendo, la hablo fluidamente y la interpreto</t>
  </si>
  <si>
    <t>La entiendo, la hablo fluidamente y la traduzco</t>
  </si>
  <si>
    <t>La entiendo, la escribo y la interpreto</t>
  </si>
  <si>
    <t>La entiendo, la escribo y la traduzco</t>
  </si>
  <si>
    <t>La entiendo, la interpreto y la traduzco</t>
  </si>
  <si>
    <t>La hablo fluidamente, la escribo y la interpreto</t>
  </si>
  <si>
    <t>La hablo fluidamente, la escribo y la traduzco</t>
  </si>
  <si>
    <t>La hablo fluidamente, la interpreto y la traduzco</t>
  </si>
  <si>
    <t>La escribo, la interpreto y la traduzco</t>
  </si>
  <si>
    <t>La entiendo, la hablo fluidamente, la escribo y la interpreto</t>
  </si>
  <si>
    <t>La entiendo, la hablo fluidamente, la escribo y la traduzco</t>
  </si>
  <si>
    <t>La entiendo, la hablo fluidamente, la interpreto y la traduzco</t>
  </si>
  <si>
    <t>La entiendo, la escribo, la interpreto y la traduzco</t>
  </si>
  <si>
    <t>La hablo fluidamente, la escribo, la interpreto y la traduzco</t>
  </si>
  <si>
    <t>La entiendo, la hablo fluidamente, la escribo, la interpreto y la traduzco</t>
  </si>
  <si>
    <t>000000</t>
  </si>
  <si>
    <t>Administración</t>
  </si>
  <si>
    <t>Juan Pérez González</t>
  </si>
  <si>
    <t>Náhuatl</t>
  </si>
  <si>
    <t>Columna1</t>
  </si>
  <si>
    <t>Levantemiento de requerimiento, diseño de bases, analisis de información y seguimiento de reuniones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</si>
</sst>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6" x14ac:knownFonts="1">
    <font>
      <sz val="11"/>
      <name val="Calibri"/>
    </font>
    <font>
      <sz val="11"/>
      <color theme="1"/>
      <name val="Aptos Narrow"/>
      <family val="2"/>
      <scheme val="minor"/>
    </font>
    <font>
      <b/>
      <sz val="11"/>
      <color theme="0"/>
      <name val="Calibri"/>
      <family val="2"/>
    </font>
    <font>
      <sz val="11"/>
      <name val="Calibri"/>
      <family val="2"/>
    </font>
    <font>
      <b/>
      <sz val="11"/>
      <color theme="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name val="Arial Narrow"/>
      <family val="2"/>
    </font>
    <font>
      <b/>
      <sz val="24"/>
      <name val="Arial Black"/>
      <family val="2"/>
    </font>
    <font>
      <sz val="12"/>
      <name val="Calibri"/>
      <family val="2"/>
    </font>
    <font>
      <b/>
      <sz val="14"/>
      <name val="Arial Black"/>
      <family val="2"/>
    </font>
    <font>
      <b/>
      <sz val="15"/>
      <color rgb="FFFFFFFF"/>
      <name val="Arial Narrow"/>
      <family val="2"/>
    </font>
    <font>
      <sz val="15"/>
      <name val="Arial Narrow"/>
      <family val="2"/>
    </font>
    <font>
      <b/>
      <sz val="15"/>
      <name val="Arial Narrow"/>
      <family val="2"/>
    </font>
    <font>
      <b/>
      <sz val="18"/>
      <color rgb="FF7030A0"/>
      <name val="Arial Narrow"/>
      <family val="2"/>
    </font>
    <font>
      <sz val="15"/>
      <color theme="0"/>
      <name val="Arial Narrow"/>
      <family val="2"/>
    </font>
    <font>
      <b/>
      <sz val="15"/>
      <color theme="0"/>
      <name val="Arial Narrow"/>
      <family val="2"/>
    </font>
    <font>
      <sz val="18"/>
      <name val="Arial Narrow"/>
      <family val="2"/>
    </font>
    <font>
      <b/>
      <sz val="15"/>
      <color theme="8"/>
      <name val="Arial Narrow"/>
      <family val="2"/>
    </font>
    <font>
      <b/>
      <sz val="22"/>
      <name val="Arial Narrow"/>
      <family val="2"/>
    </font>
    <font>
      <sz val="10"/>
      <name val="Arial"/>
      <family val="2"/>
    </font>
    <font>
      <sz val="11"/>
      <color theme="0"/>
      <name val="Calibri"/>
      <family val="2"/>
    </font>
    <font>
      <sz val="11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b/>
      <sz val="14"/>
      <color rgb="FF7030A0"/>
      <name val="Arial"/>
      <family val="2"/>
    </font>
    <font>
      <sz val="14"/>
      <color rgb="FF7030A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132">
    <xf numFmtId="0" fontId="0" fillId="0" borderId="0" xfId="0"/>
    <xf numFmtId="0" fontId="2" fillId="0" borderId="0" xfId="1" applyFont="1" applyAlignment="1">
      <alignment horizontal="center" vertical="center"/>
    </xf>
    <xf numFmtId="0" fontId="3" fillId="0" borderId="0" xfId="1"/>
    <xf numFmtId="3" fontId="3" fillId="0" borderId="0" xfId="1" applyNumberForma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2" applyFont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8" fillId="3" borderId="0" xfId="0" applyFont="1" applyFill="1"/>
    <xf numFmtId="0" fontId="5" fillId="3" borderId="0" xfId="0" applyFont="1" applyFill="1" applyAlignment="1">
      <alignment wrapText="1"/>
    </xf>
    <xf numFmtId="3" fontId="9" fillId="3" borderId="0" xfId="1" applyNumberFormat="1" applyFont="1" applyFill="1" applyAlignment="1">
      <alignment horizontal="right" vertical="center" wrapText="1"/>
    </xf>
    <xf numFmtId="0" fontId="10" fillId="2" borderId="1" xfId="0" applyFont="1" applyFill="1" applyBorder="1" applyAlignment="1">
      <alignment vertical="center" wrapText="1"/>
    </xf>
    <xf numFmtId="0" fontId="11" fillId="3" borderId="0" xfId="0" applyFont="1" applyFill="1"/>
    <xf numFmtId="0" fontId="10" fillId="2" borderId="1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vertical="center"/>
    </xf>
    <xf numFmtId="0" fontId="11" fillId="3" borderId="0" xfId="1" applyFont="1" applyFill="1" applyAlignment="1">
      <alignment horizontal="center" vertical="center"/>
    </xf>
    <xf numFmtId="0" fontId="11" fillId="3" borderId="0" xfId="1" applyFont="1" applyFill="1"/>
    <xf numFmtId="0" fontId="11" fillId="0" borderId="1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3" fontId="3" fillId="3" borderId="0" xfId="1" applyNumberFormat="1" applyFill="1" applyAlignment="1">
      <alignment vertical="center"/>
    </xf>
    <xf numFmtId="0" fontId="3" fillId="3" borderId="0" xfId="1" applyFill="1" applyAlignment="1">
      <alignment vertical="center"/>
    </xf>
    <xf numFmtId="0" fontId="3" fillId="3" borderId="0" xfId="1" applyFill="1" applyAlignment="1">
      <alignment horizontal="center" vertical="center"/>
    </xf>
    <xf numFmtId="0" fontId="3" fillId="3" borderId="0" xfId="1" applyFill="1"/>
    <xf numFmtId="0" fontId="10" fillId="2" borderId="6" xfId="0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center" vertical="center"/>
    </xf>
    <xf numFmtId="0" fontId="11" fillId="0" borderId="0" xfId="1" applyFont="1"/>
    <xf numFmtId="0" fontId="0" fillId="0" borderId="1" xfId="0" applyBorder="1"/>
    <xf numFmtId="0" fontId="19" fillId="0" borderId="11" xfId="0" applyFont="1" applyBorder="1" applyAlignment="1">
      <alignment wrapText="1"/>
    </xf>
    <xf numFmtId="0" fontId="19" fillId="0" borderId="11" xfId="0" applyFont="1" applyBorder="1" applyAlignment="1">
      <alignment vertical="center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2" fillId="3" borderId="0" xfId="1" applyFont="1" applyFill="1" applyAlignment="1">
      <alignment horizontal="center" vertical="center"/>
    </xf>
    <xf numFmtId="0" fontId="2" fillId="3" borderId="0" xfId="1" applyFont="1" applyFill="1" applyAlignment="1" applyProtection="1">
      <alignment horizontal="center" vertical="center"/>
      <protection hidden="1"/>
    </xf>
    <xf numFmtId="0" fontId="14" fillId="3" borderId="0" xfId="1" applyFont="1" applyFill="1" applyProtection="1">
      <protection hidden="1"/>
    </xf>
    <xf numFmtId="0" fontId="20" fillId="3" borderId="0" xfId="1" applyFont="1" applyFill="1" applyProtection="1">
      <protection hidden="1"/>
    </xf>
    <xf numFmtId="2" fontId="20" fillId="3" borderId="0" xfId="1" applyNumberFormat="1" applyFont="1" applyFill="1" applyAlignment="1" applyProtection="1">
      <alignment horizontal="center" vertical="center"/>
      <protection hidden="1"/>
    </xf>
    <xf numFmtId="2" fontId="20" fillId="3" borderId="0" xfId="1" applyNumberFormat="1" applyFont="1" applyFill="1" applyProtection="1">
      <protection hidden="1"/>
    </xf>
    <xf numFmtId="14" fontId="11" fillId="0" borderId="1" xfId="0" applyNumberFormat="1" applyFont="1" applyBorder="1" applyAlignment="1" applyProtection="1">
      <alignment horizontal="center" vertical="center"/>
      <protection locked="0"/>
    </xf>
    <xf numFmtId="3" fontId="11" fillId="0" borderId="1" xfId="1" applyNumberFormat="1" applyFont="1" applyBorder="1" applyAlignment="1" applyProtection="1">
      <alignment vertical="center"/>
      <protection locked="0"/>
    </xf>
    <xf numFmtId="0" fontId="10" fillId="2" borderId="9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0" fillId="0" borderId="8" xfId="0" applyBorder="1" applyAlignment="1">
      <alignment vertical="center" wrapText="1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21" fillId="0" borderId="0" xfId="0" applyFont="1"/>
    <xf numFmtId="0" fontId="21" fillId="0" borderId="0" xfId="0" applyFont="1" applyAlignment="1">
      <alignment vertical="center"/>
    </xf>
    <xf numFmtId="0" fontId="23" fillId="0" borderId="0" xfId="0" applyFont="1" applyAlignment="1">
      <alignment horizontal="center" vertical="center"/>
    </xf>
    <xf numFmtId="0" fontId="25" fillId="0" borderId="0" xfId="0" applyFont="1"/>
    <xf numFmtId="0" fontId="24" fillId="6" borderId="0" xfId="0" applyFont="1" applyFill="1" applyAlignment="1">
      <alignment vertical="center" wrapText="1"/>
    </xf>
    <xf numFmtId="0" fontId="22" fillId="0" borderId="0" xfId="0" applyFont="1" applyAlignment="1">
      <alignment vertical="center"/>
    </xf>
    <xf numFmtId="0" fontId="22" fillId="0" borderId="0" xfId="0" applyFont="1"/>
    <xf numFmtId="0" fontId="24" fillId="6" borderId="0" xfId="0" applyFont="1" applyFill="1" applyAlignment="1">
      <alignment horizontal="left" vertical="center" wrapText="1"/>
    </xf>
    <xf numFmtId="0" fontId="11" fillId="0" borderId="4" xfId="0" applyFont="1" applyBorder="1" applyAlignment="1" applyProtection="1">
      <alignment horizontal="left" vertical="center" wrapText="1"/>
      <protection locked="0"/>
    </xf>
    <xf numFmtId="14" fontId="11" fillId="0" borderId="4" xfId="0" applyNumberFormat="1" applyFont="1" applyBorder="1" applyAlignment="1" applyProtection="1">
      <alignment horizontal="center" vertical="center"/>
      <protection locked="0"/>
    </xf>
    <xf numFmtId="3" fontId="9" fillId="3" borderId="0" xfId="1" applyNumberFormat="1" applyFont="1" applyFill="1" applyAlignment="1" applyProtection="1">
      <alignment horizontal="right" vertical="center" wrapText="1"/>
      <protection locked="0"/>
    </xf>
    <xf numFmtId="0" fontId="10" fillId="2" borderId="1" xfId="0" applyFont="1" applyFill="1" applyBorder="1" applyAlignment="1" applyProtection="1">
      <alignment vertical="center" wrapText="1"/>
      <protection locked="0"/>
    </xf>
    <xf numFmtId="0" fontId="11" fillId="3" borderId="0" xfId="0" applyFont="1" applyFill="1" applyProtection="1">
      <protection locked="0"/>
    </xf>
    <xf numFmtId="0" fontId="8" fillId="3" borderId="0" xfId="0" applyFont="1" applyFill="1" applyProtection="1">
      <protection locked="0"/>
    </xf>
    <xf numFmtId="0" fontId="3" fillId="0" borderId="0" xfId="1" applyProtection="1">
      <protection locked="0"/>
    </xf>
    <xf numFmtId="0" fontId="3" fillId="3" borderId="0" xfId="1" applyFill="1" applyProtection="1">
      <protection locked="0"/>
    </xf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0" fontId="10" fillId="2" borderId="9" xfId="0" applyFont="1" applyFill="1" applyBorder="1" applyAlignment="1" applyProtection="1">
      <alignment horizontal="center" vertical="center" wrapText="1"/>
      <protection locked="0"/>
    </xf>
    <xf numFmtId="0" fontId="10" fillId="2" borderId="4" xfId="0" applyFont="1" applyFill="1" applyBorder="1" applyAlignment="1" applyProtection="1">
      <alignment horizontal="center" vertical="center" wrapText="1"/>
      <protection locked="0"/>
    </xf>
    <xf numFmtId="0" fontId="11" fillId="3" borderId="5" xfId="0" applyFont="1" applyFill="1" applyBorder="1" applyAlignment="1" applyProtection="1">
      <alignment vertical="center"/>
      <protection locked="0"/>
    </xf>
    <xf numFmtId="0" fontId="11" fillId="3" borderId="0" xfId="1" applyFont="1" applyFill="1" applyAlignment="1" applyProtection="1">
      <alignment horizontal="center" vertical="center"/>
      <protection locked="0"/>
    </xf>
    <xf numFmtId="3" fontId="3" fillId="3" borderId="0" xfId="1" applyNumberFormat="1" applyFill="1" applyAlignment="1" applyProtection="1">
      <alignment vertical="center"/>
      <protection locked="0"/>
    </xf>
    <xf numFmtId="0" fontId="10" fillId="2" borderId="6" xfId="0" applyFont="1" applyFill="1" applyBorder="1" applyAlignment="1" applyProtection="1">
      <alignment horizontal="center" vertical="center" wrapText="1"/>
      <protection locked="0"/>
    </xf>
    <xf numFmtId="3" fontId="3" fillId="0" borderId="0" xfId="1" applyNumberFormat="1" applyAlignment="1" applyProtection="1">
      <alignment vertical="center"/>
      <protection locked="0"/>
    </xf>
    <xf numFmtId="3" fontId="12" fillId="0" borderId="1" xfId="1" applyNumberFormat="1" applyFont="1" applyBorder="1" applyAlignment="1" applyProtection="1">
      <alignment horizontal="center" vertical="center"/>
      <protection locked="0"/>
    </xf>
    <xf numFmtId="0" fontId="3" fillId="3" borderId="0" xfId="1" applyFill="1" applyAlignment="1" applyProtection="1">
      <alignment vertical="center"/>
      <protection locked="0"/>
    </xf>
    <xf numFmtId="0" fontId="3" fillId="3" borderId="0" xfId="1" applyFill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0" fontId="2" fillId="3" borderId="0" xfId="1" applyFont="1" applyFill="1" applyAlignment="1" applyProtection="1">
      <alignment horizontal="center" vertical="center"/>
      <protection locked="0"/>
    </xf>
    <xf numFmtId="0" fontId="11" fillId="0" borderId="0" xfId="1" applyFont="1" applyProtection="1">
      <protection locked="0"/>
    </xf>
    <xf numFmtId="0" fontId="11" fillId="3" borderId="0" xfId="1" applyFont="1" applyFill="1" applyProtection="1">
      <protection locked="0"/>
    </xf>
    <xf numFmtId="3" fontId="7" fillId="3" borderId="0" xfId="1" applyNumberFormat="1" applyFont="1" applyFill="1" applyAlignment="1" applyProtection="1">
      <alignment horizontal="center" vertical="center" wrapText="1"/>
      <protection locked="0"/>
    </xf>
    <xf numFmtId="3" fontId="7" fillId="3" borderId="0" xfId="1" applyNumberFormat="1" applyFont="1" applyFill="1" applyAlignment="1" applyProtection="1">
      <alignment horizontal="center" vertical="center"/>
      <protection locked="0"/>
    </xf>
    <xf numFmtId="0" fontId="11" fillId="3" borderId="1" xfId="0" applyFont="1" applyFill="1" applyBorder="1" applyAlignment="1" applyProtection="1">
      <alignment horizontal="center" vertical="center" wrapText="1"/>
      <protection locked="0" hidden="1"/>
    </xf>
    <xf numFmtId="0" fontId="15" fillId="2" borderId="3" xfId="0" applyFont="1" applyFill="1" applyBorder="1" applyAlignment="1" applyProtection="1">
      <alignment horizontal="center" vertical="center" wrapText="1"/>
      <protection locked="0"/>
    </xf>
    <xf numFmtId="0" fontId="15" fillId="2" borderId="4" xfId="0" applyFont="1" applyFill="1" applyBorder="1" applyAlignment="1" applyProtection="1">
      <alignment horizontal="center" vertical="center" wrapText="1"/>
      <protection locked="0"/>
    </xf>
    <xf numFmtId="3" fontId="9" fillId="3" borderId="0" xfId="1" applyNumberFormat="1" applyFont="1" applyFill="1" applyAlignment="1" applyProtection="1">
      <alignment horizontal="right" vertical="center" wrapText="1"/>
      <protection locked="0"/>
    </xf>
    <xf numFmtId="0" fontId="11" fillId="3" borderId="1" xfId="0" applyFont="1" applyFill="1" applyBorder="1" applyAlignment="1" applyProtection="1">
      <alignment horizontal="center" vertical="center"/>
      <protection locked="0" hidden="1"/>
    </xf>
    <xf numFmtId="0" fontId="13" fillId="6" borderId="0" xfId="0" applyFont="1" applyFill="1" applyAlignment="1" applyProtection="1">
      <alignment horizontal="center" vertical="center" wrapText="1"/>
      <protection locked="0"/>
    </xf>
    <xf numFmtId="0" fontId="13" fillId="6" borderId="2" xfId="0" applyFont="1" applyFill="1" applyBorder="1" applyAlignment="1" applyProtection="1">
      <alignment horizontal="center" vertical="center" wrapText="1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2" xfId="0" applyFont="1" applyBorder="1" applyAlignment="1" applyProtection="1">
      <alignment horizontal="center" vertical="center"/>
      <protection locked="0"/>
    </xf>
    <xf numFmtId="0" fontId="11" fillId="0" borderId="3" xfId="0" applyFont="1" applyBorder="1" applyAlignment="1" applyProtection="1">
      <alignment horizontal="center" vertical="center" wrapText="1"/>
      <protection locked="0"/>
    </xf>
    <xf numFmtId="0" fontId="11" fillId="0" borderId="10" xfId="0" applyFont="1" applyBorder="1" applyAlignment="1" applyProtection="1">
      <alignment horizontal="center" vertical="center" wrapText="1"/>
      <protection locked="0"/>
    </xf>
    <xf numFmtId="0" fontId="11" fillId="0" borderId="3" xfId="0" applyFont="1" applyBorder="1" applyAlignment="1" applyProtection="1">
      <alignment horizontal="center" vertical="center"/>
      <protection locked="0"/>
    </xf>
    <xf numFmtId="0" fontId="11" fillId="0" borderId="10" xfId="0" applyFont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right" vertical="center"/>
      <protection locked="0" hidden="1"/>
    </xf>
    <xf numFmtId="0" fontId="12" fillId="0" borderId="10" xfId="0" applyFont="1" applyBorder="1" applyAlignment="1" applyProtection="1">
      <alignment horizontal="right" vertical="center"/>
      <protection locked="0" hidden="1"/>
    </xf>
    <xf numFmtId="49" fontId="17" fillId="3" borderId="10" xfId="0" applyNumberFormat="1" applyFont="1" applyFill="1" applyBorder="1" applyAlignment="1" applyProtection="1">
      <alignment horizontal="left" vertical="center"/>
      <protection locked="0"/>
    </xf>
    <xf numFmtId="0" fontId="10" fillId="2" borderId="2" xfId="0" applyFont="1" applyFill="1" applyBorder="1" applyAlignment="1" applyProtection="1">
      <alignment horizontal="center" vertical="center" wrapText="1"/>
      <protection locked="0"/>
    </xf>
    <xf numFmtId="0" fontId="10" fillId="2" borderId="12" xfId="0" applyFont="1" applyFill="1" applyBorder="1" applyAlignment="1" applyProtection="1">
      <alignment horizontal="center" vertical="center" wrapText="1"/>
      <protection locked="0"/>
    </xf>
    <xf numFmtId="0" fontId="3" fillId="3" borderId="5" xfId="1" applyFill="1" applyBorder="1" applyAlignment="1" applyProtection="1">
      <alignment horizontal="center" vertical="center"/>
      <protection locked="0"/>
    </xf>
    <xf numFmtId="0" fontId="18" fillId="3" borderId="0" xfId="0" applyFont="1" applyFill="1" applyAlignment="1" applyProtection="1">
      <alignment horizontal="center" wrapText="1"/>
      <protection locked="0" hidden="1"/>
    </xf>
    <xf numFmtId="0" fontId="10" fillId="2" borderId="9" xfId="0" applyFont="1" applyFill="1" applyBorder="1" applyAlignment="1" applyProtection="1">
      <alignment horizontal="center" vertical="center" wrapText="1"/>
      <protection locked="0"/>
    </xf>
    <xf numFmtId="0" fontId="10" fillId="2" borderId="0" xfId="0" applyFont="1" applyFill="1" applyAlignment="1" applyProtection="1">
      <alignment horizontal="center" vertical="center" wrapText="1"/>
      <protection locked="0"/>
    </xf>
    <xf numFmtId="0" fontId="16" fillId="3" borderId="0" xfId="0" applyFont="1" applyFill="1" applyAlignment="1" applyProtection="1">
      <alignment horizontal="center" vertical="center" wrapText="1"/>
      <protection locked="0"/>
    </xf>
    <xf numFmtId="0" fontId="11" fillId="0" borderId="3" xfId="1" applyFont="1" applyBorder="1" applyAlignment="1" applyProtection="1">
      <alignment horizontal="center" vertical="center" wrapText="1"/>
      <protection locked="0"/>
    </xf>
    <xf numFmtId="0" fontId="11" fillId="0" borderId="4" xfId="1" applyFont="1" applyBorder="1" applyAlignment="1" applyProtection="1">
      <alignment horizontal="center" vertical="center" wrapText="1"/>
      <protection locked="0"/>
    </xf>
    <xf numFmtId="0" fontId="11" fillId="0" borderId="4" xfId="0" applyFont="1" applyBorder="1" applyAlignment="1" applyProtection="1">
      <alignment horizontal="center" vertical="center"/>
      <protection locked="0"/>
    </xf>
    <xf numFmtId="3" fontId="7" fillId="3" borderId="0" xfId="1" applyNumberFormat="1" applyFont="1" applyFill="1" applyAlignment="1">
      <alignment horizontal="center" vertical="center" wrapText="1"/>
    </xf>
    <xf numFmtId="3" fontId="7" fillId="3" borderId="0" xfId="1" applyNumberFormat="1" applyFont="1" applyFill="1" applyAlignment="1">
      <alignment horizontal="center" vertical="center"/>
    </xf>
    <xf numFmtId="3" fontId="9" fillId="3" borderId="0" xfId="1" applyNumberFormat="1" applyFont="1" applyFill="1" applyAlignment="1">
      <alignment horizontal="right" vertical="center" wrapText="1"/>
    </xf>
    <xf numFmtId="0" fontId="13" fillId="6" borderId="0" xfId="0" applyFont="1" applyFill="1" applyAlignment="1">
      <alignment horizontal="center" vertical="center" wrapText="1"/>
    </xf>
    <xf numFmtId="0" fontId="12" fillId="0" borderId="3" xfId="0" applyFont="1" applyBorder="1" applyAlignment="1" applyProtection="1">
      <alignment horizontal="right" vertical="center"/>
      <protection hidden="1"/>
    </xf>
    <xf numFmtId="0" fontId="12" fillId="0" borderId="10" xfId="0" applyFont="1" applyBorder="1" applyAlignment="1" applyProtection="1">
      <alignment horizontal="right" vertical="center"/>
      <protection hidden="1"/>
    </xf>
    <xf numFmtId="0" fontId="13" fillId="6" borderId="2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 applyProtection="1">
      <alignment horizontal="center" vertical="center"/>
      <protection hidden="1"/>
    </xf>
    <xf numFmtId="0" fontId="11" fillId="3" borderId="1" xfId="0" applyFont="1" applyFill="1" applyBorder="1" applyAlignment="1" applyProtection="1">
      <alignment horizontal="center" vertical="center" wrapText="1"/>
      <protection hidden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8" fillId="3" borderId="0" xfId="0" applyFont="1" applyFill="1" applyAlignment="1" applyProtection="1">
      <alignment horizontal="center" wrapText="1"/>
      <protection hidden="1"/>
    </xf>
    <xf numFmtId="0" fontId="3" fillId="3" borderId="5" xfId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6" fillId="3" borderId="0" xfId="0" applyFont="1" applyFill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</cellXfs>
  <cellStyles count="3">
    <cellStyle name="Normal" xfId="0" builtinId="0"/>
    <cellStyle name="Normal 2" xfId="1" xr:uid="{E6AD73B5-E4D6-4683-8C70-5FAF581F4A79}"/>
    <cellStyle name="Normal 3" xfId="2" xr:uid="{D2D34F04-60E9-4ED3-9E70-EDE704D45853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none"/>
      </font>
      <numFmt numFmtId="2" formatCode="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5"/>
        <color auto="1"/>
        <name val="Arial Narrow"/>
        <family val="2"/>
        <scheme val="none"/>
      </font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5"/>
        <color auto="1"/>
        <name val="Arial Narrow"/>
        <family val="2"/>
        <scheme val="none"/>
      </font>
      <numFmt numFmtId="19" formatCode="dd/mm/yyyy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5"/>
        <color auto="1"/>
        <name val="Arial Narrow"/>
        <family val="2"/>
        <scheme val="none"/>
      </font>
      <numFmt numFmtId="19" formatCode="dd/mm/yyyy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5"/>
        <color auto="1"/>
        <name val="Arial Narrow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5"/>
        <color auto="1"/>
        <name val="Arial Narrow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5"/>
        <color auto="1"/>
        <name val="Arial Narrow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5"/>
        <color auto="1"/>
        <name val="Arial Narrow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outline="0">
        <left style="thin">
          <color indexed="64"/>
        </left>
      </border>
    </dxf>
    <dxf>
      <protection locked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5"/>
        <color rgb="FFFFFFFF"/>
        <name val="Arial Narrow"/>
        <family val="2"/>
        <scheme val="none"/>
      </font>
      <fill>
        <patternFill patternType="solid">
          <fgColor indexed="64"/>
          <bgColor rgb="FF7030A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/>
    </dxf>
  </dxfs>
  <tableStyles count="1" defaultTableStyle="TableStyleMedium2" defaultPivotStyle="PivotStyleLight16">
    <tableStyle name="Invisible" pivot="0" table="0" count="0" xr9:uid="{86524FAC-5B3C-4D7E-8702-97183E11289F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1/relationships/FeaturePropertyBag" Target="featurePropertyBag/featurePropertyBag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41563AB-B2A2-4D82-A36A-F2E670453A63}" name="Tabla1" displayName="Tabla1" ref="B21:I29" totalsRowShown="0" headerRowDxfId="10" dataDxfId="9" tableBorderDxfId="8">
  <tableColumns count="8">
    <tableColumn id="1" xr3:uid="{989943B9-D3D8-457A-B4BD-B1B272C8993E}" name="Empresa o Institución" dataDxfId="7"/>
    <tableColumn id="2" xr3:uid="{24D59378-55F1-4A23-8902-A9F63A3AB1F8}" name="Cargo o puesto desempeñado" dataDxfId="6"/>
    <tableColumn id="3" xr3:uid="{9D70A358-547F-45C8-91B1-F583D552FB00}" name="Funciones desempeñadas" dataDxfId="5"/>
    <tableColumn id="4" xr3:uid="{53AD364D-05DA-46A0-872D-058CD5DCE2D2}" name="Comprobante de experiencia" dataDxfId="4"/>
    <tableColumn id="5" xr3:uid="{53D1A7AD-3F7D-42AC-9E11-2FCAC2DE1814}" name="Fecha de inicio" dataDxfId="3"/>
    <tableColumn id="6" xr3:uid="{7A873ABD-76C6-4A6A-A7A2-1A7A86AC19A1}" name="Fecha fin" dataDxfId="2"/>
    <tableColumn id="7" xr3:uid="{2EEAE0EE-C98D-4A78-BBD0-9ACE0582839E}" name="Tiempo computado" dataDxfId="1">
      <calculatedColumnFormula>IF(OR(F22="", G22=""), "", DATEDIF(F22, G22+1, "y") &amp; " años, " &amp; DATEDIF(F22, G22+1, "ym") &amp; " mes y " &amp; DATEDIF(F22, G22+1, "md") &amp; " días")</calculatedColumnFormula>
    </tableColumn>
    <tableColumn id="8" xr3:uid="{9AA315CB-DA97-453B-A848-8400EA175B33}" name="Columna1" dataDxfId="0" dataCellStyle="Normal 2">
      <calculatedColumnFormula>IF(OR(F22="", G22=""), 0, DATEDIF(F22,G22+1,"y")*1000000 + DATEDIF(F22,G22+1,"ym")*1000 + DATEDIF(F22,G22+1,"md"))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3306E577-7A83-3D4E-A0F5-3D08841FAF68}">
  <we:reference id="wa200009404" version="1.0.0.8" store="en-US" storeType="OMEX"/>
  <we:alternateReferences>
    <we:reference id="wa200009404" version="1.0.0.8" store="en-US" storeType="OMEX"/>
  </we:alternateReferences>
  <we:properties>
    <we:property name="claude.fileId" value="&quot;2dfa5fc3-859d-474f-8619-cba93132d7b0&quot;"/>
  </we:properties>
  <we:bindings/>
  <we:snapshot xmlns:r="http://schemas.openxmlformats.org/officeDocument/2006/relationships"/>
</we:webextension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C6EA0-916F-4352-9276-FEC58A09D6A7}">
  <sheetPr codeName="Hoja2"/>
  <dimension ref="A1:N50"/>
  <sheetViews>
    <sheetView topLeftCell="E38" workbookViewId="0">
      <selection activeCell="Q18" sqref="Q18"/>
    </sheetView>
  </sheetViews>
  <sheetFormatPr baseColWidth="10" defaultRowHeight="14.5" x14ac:dyDescent="0.35"/>
  <cols>
    <col min="1" max="1" width="20.1796875" bestFit="1" customWidth="1"/>
    <col min="2" max="2" width="21.1796875" bestFit="1" customWidth="1"/>
    <col min="3" max="3" width="21.1796875" customWidth="1"/>
    <col min="4" max="4" width="25.81640625" bestFit="1" customWidth="1"/>
    <col min="5" max="5" width="25.81640625" customWidth="1"/>
    <col min="6" max="6" width="24.1796875" customWidth="1"/>
    <col min="9" max="9" width="11.453125" bestFit="1" customWidth="1"/>
    <col min="10" max="10" width="14.1796875" bestFit="1" customWidth="1"/>
    <col min="11" max="11" width="20.1796875" bestFit="1" customWidth="1"/>
    <col min="12" max="13" width="10.81640625" style="36"/>
    <col min="14" max="14" width="18.453125" style="36" bestFit="1" customWidth="1"/>
  </cols>
  <sheetData>
    <row r="1" spans="1:14" ht="16.5" thickBot="1" x14ac:dyDescent="0.4">
      <c r="A1" s="7" t="s">
        <v>32</v>
      </c>
      <c r="B1" s="8" t="s">
        <v>132</v>
      </c>
      <c r="C1" s="8" t="s">
        <v>134</v>
      </c>
      <c r="D1" s="7" t="s">
        <v>133</v>
      </c>
      <c r="E1" s="7" t="s">
        <v>129</v>
      </c>
      <c r="F1" s="7" t="s">
        <v>128</v>
      </c>
      <c r="H1" s="15" t="s">
        <v>33</v>
      </c>
      <c r="I1" s="15" t="s">
        <v>34</v>
      </c>
      <c r="J1" s="15" t="s">
        <v>139</v>
      </c>
      <c r="K1" s="15" t="s">
        <v>32</v>
      </c>
      <c r="L1" s="15" t="s">
        <v>151</v>
      </c>
      <c r="M1" s="15" t="s">
        <v>152</v>
      </c>
      <c r="N1" s="15" t="s">
        <v>153</v>
      </c>
    </row>
    <row r="2" spans="1:14" ht="44" thickBot="1" x14ac:dyDescent="0.4">
      <c r="A2" s="10" t="s">
        <v>35</v>
      </c>
      <c r="B2" s="12" t="s">
        <v>36</v>
      </c>
      <c r="C2" s="12" t="s">
        <v>36</v>
      </c>
      <c r="D2" s="9">
        <v>0</v>
      </c>
      <c r="E2" s="13" t="s">
        <v>130</v>
      </c>
      <c r="F2" s="13" t="s">
        <v>255</v>
      </c>
      <c r="H2" s="14" t="s">
        <v>37</v>
      </c>
      <c r="I2" s="5" t="s">
        <v>38</v>
      </c>
      <c r="J2" s="17" t="s">
        <v>138</v>
      </c>
      <c r="K2" s="9" t="s">
        <v>67</v>
      </c>
      <c r="N2" s="37" t="s">
        <v>154</v>
      </c>
    </row>
    <row r="3" spans="1:14" ht="29.5" thickBot="1" x14ac:dyDescent="0.4">
      <c r="A3" s="10" t="s">
        <v>35</v>
      </c>
      <c r="B3" s="6" t="s">
        <v>39</v>
      </c>
      <c r="C3" s="6" t="s">
        <v>39</v>
      </c>
      <c r="D3" s="9">
        <v>0</v>
      </c>
      <c r="E3" s="13" t="s">
        <v>130</v>
      </c>
      <c r="F3" s="13" t="s">
        <v>256</v>
      </c>
      <c r="H3" s="14" t="s">
        <v>40</v>
      </c>
      <c r="I3" s="16" t="s">
        <v>41</v>
      </c>
      <c r="J3" s="17" t="s">
        <v>140</v>
      </c>
      <c r="K3" s="9" t="s">
        <v>55</v>
      </c>
      <c r="N3" s="38" t="s">
        <v>155</v>
      </c>
    </row>
    <row r="4" spans="1:14" ht="44" thickBot="1" x14ac:dyDescent="0.4">
      <c r="A4" s="10" t="s">
        <v>35</v>
      </c>
      <c r="B4" s="6" t="s">
        <v>42</v>
      </c>
      <c r="C4" s="6" t="s">
        <v>42</v>
      </c>
      <c r="D4" s="9">
        <v>0</v>
      </c>
      <c r="E4" s="13" t="s">
        <v>130</v>
      </c>
      <c r="F4" s="13" t="s">
        <v>256</v>
      </c>
      <c r="H4" s="14" t="s">
        <v>43</v>
      </c>
      <c r="I4" s="16" t="s">
        <v>44</v>
      </c>
      <c r="J4" s="17" t="s">
        <v>141</v>
      </c>
      <c r="K4" s="9" t="s">
        <v>77</v>
      </c>
      <c r="N4" s="37" t="s">
        <v>156</v>
      </c>
    </row>
    <row r="5" spans="1:14" ht="44" thickBot="1" x14ac:dyDescent="0.4">
      <c r="A5" s="11" t="s">
        <v>45</v>
      </c>
      <c r="B5" s="6" t="s">
        <v>46</v>
      </c>
      <c r="C5" s="6" t="s">
        <v>46</v>
      </c>
      <c r="D5" s="9" t="s">
        <v>47</v>
      </c>
      <c r="E5" s="13" t="s">
        <v>130</v>
      </c>
      <c r="F5" s="13" t="s">
        <v>257</v>
      </c>
      <c r="H5" s="14" t="s">
        <v>48</v>
      </c>
      <c r="I5" s="5" t="s">
        <v>49</v>
      </c>
      <c r="J5" s="17" t="s">
        <v>142</v>
      </c>
      <c r="K5" s="9" t="s">
        <v>72</v>
      </c>
      <c r="N5" s="37" t="s">
        <v>157</v>
      </c>
    </row>
    <row r="6" spans="1:14" ht="44" thickBot="1" x14ac:dyDescent="0.4">
      <c r="A6" s="10" t="s">
        <v>35</v>
      </c>
      <c r="B6" s="6" t="s">
        <v>50</v>
      </c>
      <c r="C6" s="6" t="s">
        <v>50</v>
      </c>
      <c r="D6" s="9" t="s">
        <v>47</v>
      </c>
      <c r="E6" s="13" t="s">
        <v>130</v>
      </c>
      <c r="F6" s="13" t="s">
        <v>255</v>
      </c>
      <c r="H6" s="14" t="s">
        <v>51</v>
      </c>
      <c r="I6" s="16" t="s">
        <v>52</v>
      </c>
      <c r="J6" s="52" t="s">
        <v>164</v>
      </c>
      <c r="K6" s="4" t="s">
        <v>114</v>
      </c>
      <c r="N6" s="37" t="s">
        <v>158</v>
      </c>
    </row>
    <row r="7" spans="1:14" ht="29.5" thickBot="1" x14ac:dyDescent="0.4">
      <c r="A7" s="11" t="s">
        <v>45</v>
      </c>
      <c r="B7" s="6" t="s">
        <v>53</v>
      </c>
      <c r="C7" s="6" t="s">
        <v>53</v>
      </c>
      <c r="D7" s="9">
        <v>0</v>
      </c>
      <c r="E7" s="13" t="s">
        <v>130</v>
      </c>
      <c r="F7" s="13" t="s">
        <v>257</v>
      </c>
      <c r="H7" s="14" t="s">
        <v>54</v>
      </c>
      <c r="I7" s="53" t="s">
        <v>164</v>
      </c>
      <c r="K7" s="4" t="s">
        <v>45</v>
      </c>
      <c r="N7" s="38" t="s">
        <v>270</v>
      </c>
    </row>
    <row r="8" spans="1:14" ht="58.5" thickBot="1" x14ac:dyDescent="0.4">
      <c r="A8" s="10" t="s">
        <v>55</v>
      </c>
      <c r="B8" s="6" t="s">
        <v>56</v>
      </c>
      <c r="C8" s="6" t="s">
        <v>56</v>
      </c>
      <c r="D8" s="9" t="s">
        <v>47</v>
      </c>
      <c r="E8" s="13" t="s">
        <v>130</v>
      </c>
      <c r="F8" s="13" t="s">
        <v>257</v>
      </c>
      <c r="H8" s="14" t="s">
        <v>57</v>
      </c>
      <c r="K8" s="9" t="s">
        <v>35</v>
      </c>
      <c r="N8" s="38" t="s">
        <v>271</v>
      </c>
    </row>
    <row r="9" spans="1:14" ht="73" thickBot="1" x14ac:dyDescent="0.4">
      <c r="A9" s="10" t="s">
        <v>35</v>
      </c>
      <c r="B9" s="9" t="s">
        <v>58</v>
      </c>
      <c r="C9" s="9" t="s">
        <v>58</v>
      </c>
      <c r="D9" s="9" t="s">
        <v>47</v>
      </c>
      <c r="E9" s="13" t="s">
        <v>130</v>
      </c>
      <c r="F9" s="13" t="s">
        <v>258</v>
      </c>
      <c r="H9" s="14" t="s">
        <v>59</v>
      </c>
      <c r="K9" s="9" t="s">
        <v>90</v>
      </c>
      <c r="N9" s="38" t="s">
        <v>272</v>
      </c>
    </row>
    <row r="10" spans="1:14" ht="87.5" thickBot="1" x14ac:dyDescent="0.4">
      <c r="A10" s="10" t="s">
        <v>60</v>
      </c>
      <c r="B10" s="9" t="s">
        <v>61</v>
      </c>
      <c r="C10" s="9" t="s">
        <v>61</v>
      </c>
      <c r="D10" s="9" t="s">
        <v>47</v>
      </c>
      <c r="E10" s="13" t="s">
        <v>130</v>
      </c>
      <c r="F10" s="13" t="s">
        <v>259</v>
      </c>
      <c r="H10" s="14" t="s">
        <v>62</v>
      </c>
      <c r="K10" s="9" t="s">
        <v>60</v>
      </c>
      <c r="N10" s="38" t="s">
        <v>273</v>
      </c>
    </row>
    <row r="11" spans="1:14" ht="73" thickBot="1" x14ac:dyDescent="0.4">
      <c r="A11" s="10" t="s">
        <v>60</v>
      </c>
      <c r="B11" s="9" t="s">
        <v>63</v>
      </c>
      <c r="C11" s="9" t="s">
        <v>63</v>
      </c>
      <c r="D11" s="9" t="s">
        <v>47</v>
      </c>
      <c r="E11" s="13" t="s">
        <v>130</v>
      </c>
      <c r="F11" s="13" t="s">
        <v>257</v>
      </c>
      <c r="H11" s="14" t="s">
        <v>64</v>
      </c>
      <c r="N11" s="38" t="s">
        <v>274</v>
      </c>
    </row>
    <row r="12" spans="1:14" ht="87.5" thickBot="1" x14ac:dyDescent="0.4">
      <c r="A12" s="10" t="s">
        <v>55</v>
      </c>
      <c r="B12" s="9" t="s">
        <v>65</v>
      </c>
      <c r="C12" s="9" t="s">
        <v>65</v>
      </c>
      <c r="D12" s="9" t="s">
        <v>47</v>
      </c>
      <c r="E12" s="13" t="s">
        <v>130</v>
      </c>
      <c r="F12" s="13" t="s">
        <v>257</v>
      </c>
      <c r="H12" s="14" t="s">
        <v>66</v>
      </c>
      <c r="N12" s="38" t="s">
        <v>275</v>
      </c>
    </row>
    <row r="13" spans="1:14" ht="174.5" thickBot="1" x14ac:dyDescent="0.4">
      <c r="A13" s="10" t="s">
        <v>67</v>
      </c>
      <c r="B13" s="9" t="s">
        <v>68</v>
      </c>
      <c r="C13" s="9" t="s">
        <v>68</v>
      </c>
      <c r="D13" s="9" t="s">
        <v>47</v>
      </c>
      <c r="E13" s="13" t="s">
        <v>130</v>
      </c>
      <c r="F13" s="13" t="s">
        <v>260</v>
      </c>
      <c r="H13" s="14" t="s">
        <v>69</v>
      </c>
      <c r="N13" s="38" t="s">
        <v>276</v>
      </c>
    </row>
    <row r="14" spans="1:14" ht="174.5" thickBot="1" x14ac:dyDescent="0.4">
      <c r="A14" s="10" t="s">
        <v>67</v>
      </c>
      <c r="B14" s="9" t="s">
        <v>70</v>
      </c>
      <c r="C14" s="9" t="s">
        <v>70</v>
      </c>
      <c r="D14" s="9" t="s">
        <v>47</v>
      </c>
      <c r="E14" s="13" t="s">
        <v>130</v>
      </c>
      <c r="F14" s="13" t="s">
        <v>260</v>
      </c>
      <c r="H14" s="14" t="s">
        <v>71</v>
      </c>
      <c r="N14" s="38" t="s">
        <v>277</v>
      </c>
    </row>
    <row r="15" spans="1:14" ht="58.5" thickBot="1" x14ac:dyDescent="0.4">
      <c r="A15" s="10" t="s">
        <v>72</v>
      </c>
      <c r="B15" s="9" t="s">
        <v>73</v>
      </c>
      <c r="C15" s="9" t="s">
        <v>73</v>
      </c>
      <c r="D15" s="9" t="s">
        <v>47</v>
      </c>
      <c r="E15" s="13" t="s">
        <v>130</v>
      </c>
      <c r="F15" s="13" t="s">
        <v>261</v>
      </c>
      <c r="H15" s="14" t="s">
        <v>74</v>
      </c>
      <c r="N15" s="38" t="s">
        <v>278</v>
      </c>
    </row>
    <row r="16" spans="1:14" ht="58.5" thickBot="1" x14ac:dyDescent="0.4">
      <c r="A16" s="10" t="s">
        <v>72</v>
      </c>
      <c r="B16" s="9" t="s">
        <v>75</v>
      </c>
      <c r="C16" s="9" t="s">
        <v>75</v>
      </c>
      <c r="D16" s="9" t="s">
        <v>47</v>
      </c>
      <c r="E16" s="13" t="s">
        <v>130</v>
      </c>
      <c r="F16" s="13" t="s">
        <v>262</v>
      </c>
      <c r="H16" s="14" t="s">
        <v>76</v>
      </c>
      <c r="N16" s="38" t="s">
        <v>279</v>
      </c>
    </row>
    <row r="17" spans="1:14" ht="44" thickBot="1" x14ac:dyDescent="0.4">
      <c r="A17" s="10" t="s">
        <v>77</v>
      </c>
      <c r="B17" s="9" t="s">
        <v>78</v>
      </c>
      <c r="C17" s="9" t="s">
        <v>78</v>
      </c>
      <c r="D17" s="9" t="s">
        <v>47</v>
      </c>
      <c r="E17" s="13" t="s">
        <v>130</v>
      </c>
      <c r="F17" s="13" t="s">
        <v>257</v>
      </c>
      <c r="H17" s="14" t="s">
        <v>79</v>
      </c>
      <c r="N17" s="38" t="s">
        <v>280</v>
      </c>
    </row>
    <row r="18" spans="1:14" ht="174.5" thickBot="1" x14ac:dyDescent="0.4">
      <c r="A18" s="10" t="s">
        <v>67</v>
      </c>
      <c r="B18" s="9" t="s">
        <v>80</v>
      </c>
      <c r="C18" s="9" t="s">
        <v>80</v>
      </c>
      <c r="D18" s="9" t="s">
        <v>47</v>
      </c>
      <c r="E18" s="13" t="s">
        <v>130</v>
      </c>
      <c r="F18" s="13" t="s">
        <v>260</v>
      </c>
      <c r="H18" s="14" t="s">
        <v>81</v>
      </c>
      <c r="N18" s="38" t="s">
        <v>281</v>
      </c>
    </row>
    <row r="19" spans="1:14" ht="58.5" thickBot="1" x14ac:dyDescent="0.4">
      <c r="A19" s="10" t="s">
        <v>55</v>
      </c>
      <c r="B19" s="9" t="s">
        <v>82</v>
      </c>
      <c r="C19" s="9" t="s">
        <v>82</v>
      </c>
      <c r="D19" s="9" t="s">
        <v>47</v>
      </c>
      <c r="E19" s="13" t="s">
        <v>130</v>
      </c>
      <c r="F19" s="13" t="s">
        <v>257</v>
      </c>
      <c r="H19" s="14" t="s">
        <v>83</v>
      </c>
      <c r="N19" s="38" t="s">
        <v>282</v>
      </c>
    </row>
    <row r="20" spans="1:14" ht="174.5" thickBot="1" x14ac:dyDescent="0.4">
      <c r="A20" s="10" t="s">
        <v>67</v>
      </c>
      <c r="B20" s="9" t="s">
        <v>84</v>
      </c>
      <c r="C20" s="9" t="s">
        <v>84</v>
      </c>
      <c r="D20" s="9" t="s">
        <v>47</v>
      </c>
      <c r="E20" s="13" t="s">
        <v>130</v>
      </c>
      <c r="F20" s="13" t="s">
        <v>260</v>
      </c>
      <c r="H20" s="14" t="s">
        <v>85</v>
      </c>
      <c r="N20" s="38" t="s">
        <v>283</v>
      </c>
    </row>
    <row r="21" spans="1:14" ht="174.5" thickBot="1" x14ac:dyDescent="0.4">
      <c r="A21" s="10" t="s">
        <v>67</v>
      </c>
      <c r="B21" s="9" t="s">
        <v>86</v>
      </c>
      <c r="C21" s="9" t="s">
        <v>86</v>
      </c>
      <c r="D21" s="9" t="s">
        <v>47</v>
      </c>
      <c r="E21" s="13" t="s">
        <v>130</v>
      </c>
      <c r="F21" s="13" t="s">
        <v>260</v>
      </c>
      <c r="H21" s="14" t="s">
        <v>87</v>
      </c>
      <c r="N21" s="38" t="s">
        <v>284</v>
      </c>
    </row>
    <row r="22" spans="1:14" ht="58.5" thickBot="1" x14ac:dyDescent="0.4">
      <c r="A22" s="10" t="s">
        <v>72</v>
      </c>
      <c r="B22" s="9" t="s">
        <v>88</v>
      </c>
      <c r="C22" s="9" t="s">
        <v>88</v>
      </c>
      <c r="D22" s="9" t="s">
        <v>47</v>
      </c>
      <c r="E22" s="13" t="s">
        <v>130</v>
      </c>
      <c r="F22" s="13" t="s">
        <v>257</v>
      </c>
      <c r="H22" s="14" t="s">
        <v>89</v>
      </c>
      <c r="N22" s="38" t="s">
        <v>285</v>
      </c>
    </row>
    <row r="23" spans="1:14" ht="203.5" thickBot="1" x14ac:dyDescent="0.4">
      <c r="A23" s="10" t="s">
        <v>90</v>
      </c>
      <c r="B23" s="9" t="s">
        <v>91</v>
      </c>
      <c r="C23" s="9" t="s">
        <v>91</v>
      </c>
      <c r="D23" s="9" t="s">
        <v>47</v>
      </c>
      <c r="E23" s="13" t="s">
        <v>130</v>
      </c>
      <c r="F23" s="13" t="s">
        <v>263</v>
      </c>
      <c r="H23" s="14" t="s">
        <v>92</v>
      </c>
      <c r="N23" s="38" t="s">
        <v>286</v>
      </c>
    </row>
    <row r="24" spans="1:14" ht="58.5" thickBot="1" x14ac:dyDescent="0.4">
      <c r="A24" s="10" t="s">
        <v>55</v>
      </c>
      <c r="B24" s="9" t="s">
        <v>93</v>
      </c>
      <c r="C24" s="9" t="s">
        <v>93</v>
      </c>
      <c r="D24" s="9" t="s">
        <v>47</v>
      </c>
      <c r="E24" s="13" t="s">
        <v>130</v>
      </c>
      <c r="F24" s="13" t="s">
        <v>257</v>
      </c>
      <c r="H24" s="14" t="s">
        <v>94</v>
      </c>
      <c r="N24" s="38" t="s">
        <v>287</v>
      </c>
    </row>
    <row r="25" spans="1:14" ht="58.5" thickBot="1" x14ac:dyDescent="0.4">
      <c r="A25" s="10" t="s">
        <v>72</v>
      </c>
      <c r="B25" s="9" t="s">
        <v>95</v>
      </c>
      <c r="C25" s="9" t="s">
        <v>95</v>
      </c>
      <c r="D25" s="9" t="s">
        <v>47</v>
      </c>
      <c r="E25" s="13" t="s">
        <v>130</v>
      </c>
      <c r="F25" s="13" t="s">
        <v>264</v>
      </c>
      <c r="H25" s="14" t="s">
        <v>96</v>
      </c>
      <c r="N25" s="38" t="s">
        <v>288</v>
      </c>
    </row>
    <row r="26" spans="1:14" ht="203.5" thickBot="1" x14ac:dyDescent="0.4">
      <c r="A26" s="10" t="s">
        <v>90</v>
      </c>
      <c r="B26" s="9" t="s">
        <v>97</v>
      </c>
      <c r="C26" s="9" t="s">
        <v>97</v>
      </c>
      <c r="D26" s="9" t="s">
        <v>47</v>
      </c>
      <c r="E26" s="13" t="s">
        <v>130</v>
      </c>
      <c r="F26" s="13" t="s">
        <v>263</v>
      </c>
      <c r="H26" s="14" t="s">
        <v>98</v>
      </c>
      <c r="N26" s="38" t="s">
        <v>289</v>
      </c>
    </row>
    <row r="27" spans="1:14" ht="44" thickBot="1" x14ac:dyDescent="0.4">
      <c r="A27" s="10" t="s">
        <v>35</v>
      </c>
      <c r="B27" s="9" t="s">
        <v>99</v>
      </c>
      <c r="C27" s="9" t="s">
        <v>99</v>
      </c>
      <c r="D27" s="9" t="s">
        <v>47</v>
      </c>
      <c r="E27" s="13" t="s">
        <v>130</v>
      </c>
      <c r="F27" s="13" t="s">
        <v>265</v>
      </c>
      <c r="H27" s="14" t="s">
        <v>100</v>
      </c>
      <c r="N27" s="38" t="s">
        <v>290</v>
      </c>
    </row>
    <row r="28" spans="1:14" ht="58.5" thickBot="1" x14ac:dyDescent="0.4">
      <c r="A28" s="10" t="s">
        <v>55</v>
      </c>
      <c r="B28" s="9" t="s">
        <v>101</v>
      </c>
      <c r="C28" s="9" t="s">
        <v>101</v>
      </c>
      <c r="D28" s="9" t="s">
        <v>47</v>
      </c>
      <c r="E28" s="13" t="s">
        <v>130</v>
      </c>
      <c r="F28" s="13" t="s">
        <v>257</v>
      </c>
      <c r="H28" s="14" t="s">
        <v>102</v>
      </c>
      <c r="N28" s="38" t="s">
        <v>291</v>
      </c>
    </row>
    <row r="29" spans="1:14" ht="58.5" thickBot="1" x14ac:dyDescent="0.4">
      <c r="A29" s="10" t="s">
        <v>77</v>
      </c>
      <c r="B29" s="9" t="s">
        <v>103</v>
      </c>
      <c r="C29" s="9" t="s">
        <v>103</v>
      </c>
      <c r="D29" s="9" t="s">
        <v>47</v>
      </c>
      <c r="E29" s="13" t="s">
        <v>130</v>
      </c>
      <c r="F29" s="13" t="s">
        <v>257</v>
      </c>
      <c r="H29" s="14" t="s">
        <v>104</v>
      </c>
      <c r="N29" s="38" t="s">
        <v>292</v>
      </c>
    </row>
    <row r="30" spans="1:14" ht="174.5" thickBot="1" x14ac:dyDescent="0.4">
      <c r="A30" s="10" t="s">
        <v>67</v>
      </c>
      <c r="B30" s="9" t="s">
        <v>105</v>
      </c>
      <c r="C30" s="9" t="s">
        <v>105</v>
      </c>
      <c r="D30" s="9" t="s">
        <v>47</v>
      </c>
      <c r="E30" s="13" t="s">
        <v>130</v>
      </c>
      <c r="F30" s="13" t="s">
        <v>260</v>
      </c>
      <c r="H30" s="14" t="s">
        <v>106</v>
      </c>
      <c r="N30" s="38" t="s">
        <v>293</v>
      </c>
    </row>
    <row r="31" spans="1:14" ht="29.5" thickBot="1" x14ac:dyDescent="0.4">
      <c r="A31" s="11" t="s">
        <v>45</v>
      </c>
      <c r="B31" s="9" t="s">
        <v>107</v>
      </c>
      <c r="C31" s="9" t="s">
        <v>107</v>
      </c>
      <c r="D31" s="9">
        <v>0</v>
      </c>
      <c r="E31" s="13" t="s">
        <v>130</v>
      </c>
      <c r="F31" s="13" t="s">
        <v>257</v>
      </c>
      <c r="H31" s="14" t="s">
        <v>108</v>
      </c>
      <c r="N31" s="38" t="s">
        <v>294</v>
      </c>
    </row>
    <row r="32" spans="1:14" ht="29.5" thickBot="1" x14ac:dyDescent="0.4">
      <c r="A32" s="11" t="s">
        <v>45</v>
      </c>
      <c r="B32" s="9" t="s">
        <v>109</v>
      </c>
      <c r="C32" s="9" t="s">
        <v>109</v>
      </c>
      <c r="D32" s="9">
        <v>0</v>
      </c>
      <c r="E32" s="13" t="s">
        <v>130</v>
      </c>
      <c r="F32" s="13" t="s">
        <v>257</v>
      </c>
      <c r="H32" s="14" t="s">
        <v>110</v>
      </c>
      <c r="N32" s="38" t="s">
        <v>295</v>
      </c>
    </row>
    <row r="33" spans="1:8" ht="145" x14ac:dyDescent="0.35">
      <c r="A33" s="10" t="s">
        <v>67</v>
      </c>
      <c r="B33" s="9" t="s">
        <v>111</v>
      </c>
      <c r="C33" s="9" t="s">
        <v>111</v>
      </c>
      <c r="D33" s="9" t="s">
        <v>47</v>
      </c>
      <c r="E33" s="13" t="s">
        <v>130</v>
      </c>
      <c r="F33" s="13" t="s">
        <v>266</v>
      </c>
      <c r="H33" s="14" t="s">
        <v>112</v>
      </c>
    </row>
    <row r="34" spans="1:8" ht="43.5" x14ac:dyDescent="0.35">
      <c r="A34" s="11" t="s">
        <v>45</v>
      </c>
      <c r="B34" s="9" t="s">
        <v>113</v>
      </c>
      <c r="C34" s="13" t="s">
        <v>3</v>
      </c>
      <c r="D34" s="9">
        <v>0</v>
      </c>
      <c r="E34" s="13" t="s">
        <v>130</v>
      </c>
      <c r="F34" s="13" t="s">
        <v>257</v>
      </c>
    </row>
    <row r="35" spans="1:8" ht="43.5" x14ac:dyDescent="0.35">
      <c r="A35" s="11" t="s">
        <v>114</v>
      </c>
      <c r="B35" s="9" t="s">
        <v>113</v>
      </c>
      <c r="C35" s="13" t="s">
        <v>0</v>
      </c>
      <c r="D35" s="9">
        <v>0</v>
      </c>
      <c r="E35" s="13" t="s">
        <v>130</v>
      </c>
      <c r="F35" s="13" t="s">
        <v>257</v>
      </c>
    </row>
    <row r="36" spans="1:8" ht="58" x14ac:dyDescent="0.35">
      <c r="A36" s="11" t="s">
        <v>45</v>
      </c>
      <c r="B36" s="9" t="s">
        <v>115</v>
      </c>
      <c r="C36" s="13" t="s">
        <v>9</v>
      </c>
      <c r="D36" s="9">
        <v>0</v>
      </c>
      <c r="E36" s="13" t="s">
        <v>130</v>
      </c>
      <c r="F36" s="13" t="s">
        <v>257</v>
      </c>
    </row>
    <row r="37" spans="1:8" ht="43.5" x14ac:dyDescent="0.35">
      <c r="A37" s="9" t="s">
        <v>77</v>
      </c>
      <c r="B37" s="9" t="s">
        <v>116</v>
      </c>
      <c r="C37" s="9" t="s">
        <v>116</v>
      </c>
      <c r="D37" s="9" t="s">
        <v>117</v>
      </c>
      <c r="E37" s="13" t="s">
        <v>130</v>
      </c>
      <c r="F37" s="13" t="s">
        <v>257</v>
      </c>
    </row>
    <row r="38" spans="1:8" ht="203" x14ac:dyDescent="0.35">
      <c r="A38" s="9" t="s">
        <v>90</v>
      </c>
      <c r="B38" s="9" t="s">
        <v>118</v>
      </c>
      <c r="C38" s="9" t="s">
        <v>118</v>
      </c>
      <c r="D38" s="9" t="s">
        <v>117</v>
      </c>
      <c r="E38" s="13" t="s">
        <v>130</v>
      </c>
      <c r="F38" s="13" t="s">
        <v>263</v>
      </c>
    </row>
    <row r="39" spans="1:8" ht="43.5" x14ac:dyDescent="0.35">
      <c r="A39" s="9" t="s">
        <v>35</v>
      </c>
      <c r="B39" s="9" t="s">
        <v>119</v>
      </c>
      <c r="C39" s="9" t="s">
        <v>119</v>
      </c>
      <c r="D39" s="9" t="s">
        <v>117</v>
      </c>
      <c r="E39" s="13" t="s">
        <v>130</v>
      </c>
      <c r="F39" s="13" t="s">
        <v>267</v>
      </c>
    </row>
    <row r="40" spans="1:8" ht="43.5" x14ac:dyDescent="0.35">
      <c r="A40" s="9" t="s">
        <v>72</v>
      </c>
      <c r="B40" s="9" t="s">
        <v>120</v>
      </c>
      <c r="C40" s="9" t="s">
        <v>120</v>
      </c>
      <c r="D40" s="9" t="s">
        <v>117</v>
      </c>
      <c r="E40" s="13" t="s">
        <v>130</v>
      </c>
      <c r="F40" s="13" t="s">
        <v>268</v>
      </c>
    </row>
    <row r="41" spans="1:8" ht="43.5" x14ac:dyDescent="0.35">
      <c r="A41" s="4" t="s">
        <v>45</v>
      </c>
      <c r="B41" s="9" t="s">
        <v>121</v>
      </c>
      <c r="C41" s="13" t="s">
        <v>5</v>
      </c>
      <c r="D41" s="9" t="s">
        <v>117</v>
      </c>
      <c r="E41" s="13" t="s">
        <v>130</v>
      </c>
      <c r="F41" s="13" t="s">
        <v>257</v>
      </c>
    </row>
    <row r="42" spans="1:8" ht="43.5" x14ac:dyDescent="0.35">
      <c r="A42" s="18" t="s">
        <v>114</v>
      </c>
      <c r="B42" s="9" t="s">
        <v>121</v>
      </c>
      <c r="C42" s="13" t="s">
        <v>8</v>
      </c>
      <c r="D42" s="9" t="s">
        <v>122</v>
      </c>
      <c r="E42" s="13" t="s">
        <v>130</v>
      </c>
      <c r="F42" s="13" t="s">
        <v>257</v>
      </c>
    </row>
    <row r="43" spans="1:8" ht="29" x14ac:dyDescent="0.35">
      <c r="A43" s="4" t="s">
        <v>45</v>
      </c>
      <c r="B43" s="9" t="s">
        <v>123</v>
      </c>
      <c r="C43" s="13" t="s">
        <v>135</v>
      </c>
      <c r="D43" s="9" t="s">
        <v>117</v>
      </c>
      <c r="E43" s="13" t="s">
        <v>130</v>
      </c>
      <c r="F43" s="13" t="s">
        <v>257</v>
      </c>
    </row>
    <row r="44" spans="1:8" ht="29" x14ac:dyDescent="0.35">
      <c r="A44" s="18" t="s">
        <v>114</v>
      </c>
      <c r="B44" s="9" t="s">
        <v>123</v>
      </c>
      <c r="C44" s="13" t="s">
        <v>2</v>
      </c>
      <c r="D44" s="9" t="s">
        <v>122</v>
      </c>
      <c r="E44" s="13" t="s">
        <v>130</v>
      </c>
      <c r="F44" s="13" t="s">
        <v>257</v>
      </c>
    </row>
    <row r="45" spans="1:8" ht="43.5" x14ac:dyDescent="0.35">
      <c r="A45" s="4" t="s">
        <v>45</v>
      </c>
      <c r="B45" s="9" t="s">
        <v>124</v>
      </c>
      <c r="C45" s="13" t="s">
        <v>136</v>
      </c>
      <c r="D45" s="9" t="s">
        <v>117</v>
      </c>
      <c r="E45" s="13" t="s">
        <v>130</v>
      </c>
      <c r="F45" s="13" t="s">
        <v>257</v>
      </c>
    </row>
    <row r="46" spans="1:8" ht="43.5" x14ac:dyDescent="0.35">
      <c r="A46" s="18" t="s">
        <v>114</v>
      </c>
      <c r="B46" s="9" t="s">
        <v>124</v>
      </c>
      <c r="C46" s="13" t="s">
        <v>4</v>
      </c>
      <c r="D46" s="9" t="s">
        <v>122</v>
      </c>
      <c r="E46" s="13" t="s">
        <v>130</v>
      </c>
      <c r="F46" s="13" t="s">
        <v>257</v>
      </c>
    </row>
    <row r="47" spans="1:8" ht="29" x14ac:dyDescent="0.35">
      <c r="A47" s="11" t="s">
        <v>45</v>
      </c>
      <c r="B47" s="9" t="s">
        <v>125</v>
      </c>
      <c r="C47" s="13" t="s">
        <v>6</v>
      </c>
      <c r="D47" s="9" t="s">
        <v>126</v>
      </c>
      <c r="E47" s="13" t="s">
        <v>130</v>
      </c>
      <c r="F47" s="13" t="s">
        <v>257</v>
      </c>
    </row>
    <row r="48" spans="1:8" ht="29" x14ac:dyDescent="0.35">
      <c r="A48" s="4" t="s">
        <v>114</v>
      </c>
      <c r="B48" s="9" t="s">
        <v>125</v>
      </c>
      <c r="C48" s="13" t="s">
        <v>1</v>
      </c>
      <c r="D48" s="9" t="s">
        <v>117</v>
      </c>
      <c r="E48" s="13" t="s">
        <v>130</v>
      </c>
      <c r="F48" s="13" t="s">
        <v>257</v>
      </c>
    </row>
    <row r="49" spans="1:6" ht="29" x14ac:dyDescent="0.35">
      <c r="A49" s="18" t="s">
        <v>45</v>
      </c>
      <c r="B49" s="9" t="s">
        <v>127</v>
      </c>
      <c r="C49" s="13" t="s">
        <v>137</v>
      </c>
      <c r="D49" s="9" t="s">
        <v>126</v>
      </c>
      <c r="E49" s="13" t="s">
        <v>130</v>
      </c>
      <c r="F49" s="13" t="s">
        <v>257</v>
      </c>
    </row>
    <row r="50" spans="1:6" ht="29" x14ac:dyDescent="0.35">
      <c r="A50" s="4" t="s">
        <v>114</v>
      </c>
      <c r="B50" s="9" t="s">
        <v>127</v>
      </c>
      <c r="C50" s="13" t="s">
        <v>7</v>
      </c>
      <c r="D50" s="9" t="s">
        <v>117</v>
      </c>
      <c r="E50" s="13" t="s">
        <v>130</v>
      </c>
      <c r="F50" s="13" t="s">
        <v>257</v>
      </c>
    </row>
  </sheetData>
  <sheetProtection selectLockedCells="1" selectUnlockedCells="1"/>
  <autoFilter ref="A1:F50" xr:uid="{D8FC6EA0-916F-4352-9276-FEC58A09D6A7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99883-EFE3-46EF-AD99-6977DF6DC680}">
  <sheetPr>
    <tabColor rgb="FFFFFF00"/>
  </sheetPr>
  <dimension ref="A1:B138"/>
  <sheetViews>
    <sheetView workbookViewId="0">
      <selection activeCell="A10" sqref="A10"/>
    </sheetView>
  </sheetViews>
  <sheetFormatPr baseColWidth="10" defaultRowHeight="14.5" x14ac:dyDescent="0.35"/>
  <cols>
    <col min="1" max="1" width="150.453125" style="55" bestFit="1" customWidth="1"/>
    <col min="2" max="2" width="10.81640625" style="55"/>
  </cols>
  <sheetData>
    <row r="1" spans="1:1" ht="20" x14ac:dyDescent="0.35">
      <c r="A1" s="57" t="s">
        <v>252</v>
      </c>
    </row>
    <row r="2" spans="1:1" ht="20" x14ac:dyDescent="0.35">
      <c r="A2" s="57"/>
    </row>
    <row r="3" spans="1:1" ht="18" x14ac:dyDescent="0.35">
      <c r="A3" s="62" t="s">
        <v>170</v>
      </c>
    </row>
    <row r="5" spans="1:1" x14ac:dyDescent="0.35">
      <c r="A5" s="55" t="s">
        <v>171</v>
      </c>
    </row>
    <row r="6" spans="1:1" x14ac:dyDescent="0.35">
      <c r="A6" s="56"/>
    </row>
    <row r="7" spans="1:1" x14ac:dyDescent="0.35">
      <c r="A7" s="56" t="s">
        <v>172</v>
      </c>
    </row>
    <row r="8" spans="1:1" x14ac:dyDescent="0.35">
      <c r="A8" s="56" t="s">
        <v>173</v>
      </c>
    </row>
    <row r="9" spans="1:1" x14ac:dyDescent="0.35">
      <c r="A9" s="56" t="s">
        <v>174</v>
      </c>
    </row>
    <row r="10" spans="1:1" x14ac:dyDescent="0.35">
      <c r="A10" s="56" t="s">
        <v>175</v>
      </c>
    </row>
    <row r="11" spans="1:1" x14ac:dyDescent="0.35">
      <c r="A11" s="56" t="s">
        <v>176</v>
      </c>
    </row>
    <row r="12" spans="1:1" x14ac:dyDescent="0.35">
      <c r="A12" s="56" t="s">
        <v>177</v>
      </c>
    </row>
    <row r="13" spans="1:1" x14ac:dyDescent="0.35">
      <c r="A13" s="56" t="s">
        <v>178</v>
      </c>
    </row>
    <row r="15" spans="1:1" s="58" customFormat="1" ht="18" x14ac:dyDescent="0.35">
      <c r="A15" s="62" t="s">
        <v>246</v>
      </c>
    </row>
    <row r="16" spans="1:1" ht="23.25" customHeight="1" x14ac:dyDescent="0.35">
      <c r="A16" s="55" t="s">
        <v>179</v>
      </c>
    </row>
    <row r="18" spans="1:1" ht="15.5" x14ac:dyDescent="0.35">
      <c r="A18" s="60" t="s">
        <v>180</v>
      </c>
    </row>
    <row r="19" spans="1:1" x14ac:dyDescent="0.35">
      <c r="A19" s="55" t="s">
        <v>219</v>
      </c>
    </row>
    <row r="21" spans="1:1" ht="15.5" x14ac:dyDescent="0.35">
      <c r="A21" s="60" t="s">
        <v>181</v>
      </c>
    </row>
    <row r="22" spans="1:1" x14ac:dyDescent="0.35">
      <c r="A22" s="55" t="s">
        <v>220</v>
      </c>
    </row>
    <row r="24" spans="1:1" ht="15.5" x14ac:dyDescent="0.35">
      <c r="A24" s="60" t="s">
        <v>182</v>
      </c>
    </row>
    <row r="25" spans="1:1" x14ac:dyDescent="0.35">
      <c r="A25" s="55" t="s">
        <v>221</v>
      </c>
    </row>
    <row r="27" spans="1:1" ht="15.5" x14ac:dyDescent="0.35">
      <c r="A27" s="60" t="s">
        <v>183</v>
      </c>
    </row>
    <row r="28" spans="1:1" x14ac:dyDescent="0.35">
      <c r="A28" s="55" t="s">
        <v>184</v>
      </c>
    </row>
    <row r="30" spans="1:1" ht="18" x14ac:dyDescent="0.35">
      <c r="A30" s="62" t="s">
        <v>247</v>
      </c>
    </row>
    <row r="32" spans="1:1" ht="15.5" x14ac:dyDescent="0.35">
      <c r="A32" s="61" t="s">
        <v>253</v>
      </c>
    </row>
    <row r="34" spans="1:1" x14ac:dyDescent="0.35">
      <c r="A34" s="56" t="s">
        <v>222</v>
      </c>
    </row>
    <row r="35" spans="1:1" x14ac:dyDescent="0.35">
      <c r="A35" s="55" t="s">
        <v>185</v>
      </c>
    </row>
    <row r="37" spans="1:1" ht="18" x14ac:dyDescent="0.35">
      <c r="A37" s="62" t="s">
        <v>248</v>
      </c>
    </row>
    <row r="39" spans="1:1" x14ac:dyDescent="0.35">
      <c r="A39" s="55" t="s">
        <v>223</v>
      </c>
    </row>
    <row r="40" spans="1:1" x14ac:dyDescent="0.35">
      <c r="A40" s="55" t="s">
        <v>186</v>
      </c>
    </row>
    <row r="42" spans="1:1" ht="15.5" x14ac:dyDescent="0.35">
      <c r="A42" s="60" t="s">
        <v>187</v>
      </c>
    </row>
    <row r="43" spans="1:1" x14ac:dyDescent="0.35">
      <c r="A43" s="55" t="s">
        <v>224</v>
      </c>
    </row>
    <row r="45" spans="1:1" ht="15.5" x14ac:dyDescent="0.35">
      <c r="A45" s="60" t="s">
        <v>165</v>
      </c>
    </row>
    <row r="46" spans="1:1" x14ac:dyDescent="0.35">
      <c r="A46" s="55" t="s">
        <v>225</v>
      </c>
    </row>
    <row r="48" spans="1:1" ht="15.5" x14ac:dyDescent="0.35">
      <c r="A48" s="60" t="s">
        <v>188</v>
      </c>
    </row>
    <row r="49" spans="1:1" x14ac:dyDescent="0.35">
      <c r="A49" s="55" t="s">
        <v>189</v>
      </c>
    </row>
    <row r="51" spans="1:1" ht="15.5" x14ac:dyDescent="0.35">
      <c r="A51" s="60" t="s">
        <v>190</v>
      </c>
    </row>
    <row r="52" spans="1:1" x14ac:dyDescent="0.35">
      <c r="A52" s="55" t="s">
        <v>226</v>
      </c>
    </row>
    <row r="53" spans="1:1" x14ac:dyDescent="0.35">
      <c r="A53" s="55" t="s">
        <v>191</v>
      </c>
    </row>
    <row r="55" spans="1:1" ht="18" x14ac:dyDescent="0.35">
      <c r="A55" s="59" t="s">
        <v>251</v>
      </c>
    </row>
    <row r="57" spans="1:1" x14ac:dyDescent="0.35">
      <c r="A57" s="55" t="s">
        <v>192</v>
      </c>
    </row>
    <row r="58" spans="1:1" x14ac:dyDescent="0.35">
      <c r="A58" s="55" t="s">
        <v>269</v>
      </c>
    </row>
    <row r="60" spans="1:1" ht="15.5" x14ac:dyDescent="0.35">
      <c r="A60" s="60" t="s">
        <v>193</v>
      </c>
    </row>
    <row r="61" spans="1:1" x14ac:dyDescent="0.35">
      <c r="A61" s="55" t="s">
        <v>227</v>
      </c>
    </row>
    <row r="63" spans="1:1" ht="15.5" x14ac:dyDescent="0.35">
      <c r="A63" s="60" t="s">
        <v>21</v>
      </c>
    </row>
    <row r="64" spans="1:1" x14ac:dyDescent="0.35">
      <c r="A64" s="55" t="s">
        <v>228</v>
      </c>
    </row>
    <row r="66" spans="1:1" ht="15.5" x14ac:dyDescent="0.35">
      <c r="A66" s="60" t="s">
        <v>22</v>
      </c>
    </row>
    <row r="67" spans="1:1" x14ac:dyDescent="0.35">
      <c r="A67" s="55" t="s">
        <v>229</v>
      </c>
    </row>
    <row r="69" spans="1:1" x14ac:dyDescent="0.35">
      <c r="A69" s="55" t="s">
        <v>194</v>
      </c>
    </row>
    <row r="70" spans="1:1" x14ac:dyDescent="0.35">
      <c r="A70" s="56" t="s">
        <v>195</v>
      </c>
    </row>
    <row r="71" spans="1:1" x14ac:dyDescent="0.35">
      <c r="A71" s="56" t="s">
        <v>196</v>
      </c>
    </row>
    <row r="72" spans="1:1" x14ac:dyDescent="0.35">
      <c r="A72" s="56" t="s">
        <v>197</v>
      </c>
    </row>
    <row r="73" spans="1:1" x14ac:dyDescent="0.35">
      <c r="A73" s="56" t="s">
        <v>198</v>
      </c>
    </row>
    <row r="74" spans="1:1" x14ac:dyDescent="0.35">
      <c r="A74" s="56" t="s">
        <v>199</v>
      </c>
    </row>
    <row r="76" spans="1:1" x14ac:dyDescent="0.35">
      <c r="A76" s="55" t="s">
        <v>200</v>
      </c>
    </row>
    <row r="77" spans="1:1" x14ac:dyDescent="0.35">
      <c r="A77" s="56" t="s">
        <v>201</v>
      </c>
    </row>
    <row r="78" spans="1:1" x14ac:dyDescent="0.35">
      <c r="A78" s="56" t="s">
        <v>202</v>
      </c>
    </row>
    <row r="80" spans="1:1" ht="15.5" x14ac:dyDescent="0.35">
      <c r="A80" s="60" t="s">
        <v>23</v>
      </c>
    </row>
    <row r="81" spans="1:1" x14ac:dyDescent="0.35">
      <c r="A81" s="55" t="s">
        <v>203</v>
      </c>
    </row>
    <row r="83" spans="1:1" x14ac:dyDescent="0.35">
      <c r="A83" s="55" t="s">
        <v>204</v>
      </c>
    </row>
    <row r="84" spans="1:1" x14ac:dyDescent="0.35">
      <c r="A84" s="56"/>
    </row>
    <row r="85" spans="1:1" x14ac:dyDescent="0.35">
      <c r="A85" s="56" t="s">
        <v>205</v>
      </c>
    </row>
    <row r="86" spans="1:1" x14ac:dyDescent="0.35">
      <c r="A86" s="56" t="s">
        <v>206</v>
      </c>
    </row>
    <row r="87" spans="1:1" x14ac:dyDescent="0.35">
      <c r="A87" s="56" t="s">
        <v>207</v>
      </c>
    </row>
    <row r="88" spans="1:1" x14ac:dyDescent="0.35">
      <c r="A88" s="56" t="s">
        <v>208</v>
      </c>
    </row>
    <row r="89" spans="1:1" x14ac:dyDescent="0.35">
      <c r="A89" s="56" t="s">
        <v>209</v>
      </c>
    </row>
    <row r="90" spans="1:1" x14ac:dyDescent="0.35">
      <c r="A90" s="56" t="s">
        <v>210</v>
      </c>
    </row>
    <row r="92" spans="1:1" x14ac:dyDescent="0.35">
      <c r="A92" s="55" t="s">
        <v>254</v>
      </c>
    </row>
    <row r="94" spans="1:1" ht="15.5" x14ac:dyDescent="0.35">
      <c r="A94" s="60" t="s">
        <v>24</v>
      </c>
    </row>
    <row r="95" spans="1:1" x14ac:dyDescent="0.35">
      <c r="A95" s="55" t="s">
        <v>211</v>
      </c>
    </row>
    <row r="97" spans="1:1" ht="15.5" x14ac:dyDescent="0.35">
      <c r="A97" s="60" t="s">
        <v>188</v>
      </c>
    </row>
    <row r="98" spans="1:1" x14ac:dyDescent="0.35">
      <c r="A98" s="55" t="s">
        <v>230</v>
      </c>
    </row>
    <row r="100" spans="1:1" ht="15.5" x14ac:dyDescent="0.35">
      <c r="A100" s="60" t="s">
        <v>26</v>
      </c>
    </row>
    <row r="101" spans="1:1" x14ac:dyDescent="0.35">
      <c r="A101" s="55" t="s">
        <v>231</v>
      </c>
    </row>
    <row r="103" spans="1:1" ht="15.5" x14ac:dyDescent="0.35">
      <c r="A103" s="60" t="s">
        <v>27</v>
      </c>
    </row>
    <row r="104" spans="1:1" x14ac:dyDescent="0.35">
      <c r="A104" s="55" t="s">
        <v>232</v>
      </c>
    </row>
    <row r="106" spans="1:1" ht="18" x14ac:dyDescent="0.35">
      <c r="A106" s="62" t="s">
        <v>250</v>
      </c>
    </row>
    <row r="108" spans="1:1" x14ac:dyDescent="0.35">
      <c r="A108" s="55" t="s">
        <v>212</v>
      </c>
    </row>
    <row r="110" spans="1:1" x14ac:dyDescent="0.35">
      <c r="A110" s="55" t="s">
        <v>213</v>
      </c>
    </row>
    <row r="111" spans="1:1" ht="15.5" x14ac:dyDescent="0.35">
      <c r="A111" s="60" t="s">
        <v>151</v>
      </c>
    </row>
    <row r="112" spans="1:1" x14ac:dyDescent="0.35">
      <c r="A112" s="55" t="s">
        <v>214</v>
      </c>
    </row>
    <row r="113" spans="1:1" ht="15.5" x14ac:dyDescent="0.35">
      <c r="A113" s="60" t="s">
        <v>152</v>
      </c>
    </row>
    <row r="114" spans="1:1" x14ac:dyDescent="0.35">
      <c r="A114" s="55" t="s">
        <v>215</v>
      </c>
    </row>
    <row r="116" spans="1:1" x14ac:dyDescent="0.35">
      <c r="A116" s="55" t="s">
        <v>216</v>
      </c>
    </row>
    <row r="117" spans="1:1" x14ac:dyDescent="0.35">
      <c r="A117" s="55" t="s">
        <v>233</v>
      </c>
    </row>
    <row r="119" spans="1:1" x14ac:dyDescent="0.35">
      <c r="A119" s="55" t="s">
        <v>234</v>
      </c>
    </row>
    <row r="121" spans="1:1" ht="18" x14ac:dyDescent="0.35">
      <c r="A121" s="59" t="s">
        <v>249</v>
      </c>
    </row>
    <row r="123" spans="1:1" x14ac:dyDescent="0.35">
      <c r="A123" s="55" t="s">
        <v>235</v>
      </c>
    </row>
    <row r="124" spans="1:1" x14ac:dyDescent="0.35">
      <c r="A124" s="55" t="s">
        <v>236</v>
      </c>
    </row>
    <row r="125" spans="1:1" x14ac:dyDescent="0.35">
      <c r="A125" s="55" t="s">
        <v>237</v>
      </c>
    </row>
    <row r="126" spans="1:1" ht="16" customHeight="1" x14ac:dyDescent="0.35"/>
    <row r="127" spans="1:1" ht="18" x14ac:dyDescent="0.35">
      <c r="A127" s="59" t="s">
        <v>217</v>
      </c>
    </row>
    <row r="129" spans="1:1" x14ac:dyDescent="0.35">
      <c r="A129" s="55" t="s">
        <v>218</v>
      </c>
    </row>
    <row r="130" spans="1:1" x14ac:dyDescent="0.35">
      <c r="A130" s="56"/>
    </row>
    <row r="131" spans="1:1" x14ac:dyDescent="0.35">
      <c r="A131" s="56" t="s">
        <v>238</v>
      </c>
    </row>
    <row r="132" spans="1:1" x14ac:dyDescent="0.35">
      <c r="A132" s="56" t="s">
        <v>239</v>
      </c>
    </row>
    <row r="133" spans="1:1" x14ac:dyDescent="0.35">
      <c r="A133" s="56" t="s">
        <v>240</v>
      </c>
    </row>
    <row r="134" spans="1:1" x14ac:dyDescent="0.35">
      <c r="A134" s="56" t="s">
        <v>241</v>
      </c>
    </row>
    <row r="135" spans="1:1" x14ac:dyDescent="0.35">
      <c r="A135" s="56" t="s">
        <v>242</v>
      </c>
    </row>
    <row r="136" spans="1:1" x14ac:dyDescent="0.35">
      <c r="A136" s="56" t="s">
        <v>243</v>
      </c>
    </row>
    <row r="137" spans="1:1" x14ac:dyDescent="0.35">
      <c r="A137" s="56" t="s">
        <v>244</v>
      </c>
    </row>
    <row r="138" spans="1:1" x14ac:dyDescent="0.35">
      <c r="A138" s="56" t="s">
        <v>245</v>
      </c>
    </row>
  </sheetData>
  <sheetProtection algorithmName="SHA-512" hashValue="LtUh0E79S7jcEdwKrKAZ19un6gaVrivGEKEhrJ1dT3ZI7hqlUq5MAMPGzXSbOnYffmvzy5yNZmv5/f+dW/80eg==" saltValue="snYY9nznKNbAiG34KGen0g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57D3D-730F-41E5-B656-71630E06D071}">
  <sheetPr>
    <tabColor theme="8" tint="0.59999389629810485"/>
    <pageSetUpPr fitToPage="1"/>
  </sheetPr>
  <dimension ref="A1:I39"/>
  <sheetViews>
    <sheetView tabSelected="1" zoomScale="60" zoomScaleNormal="60" zoomScalePageLayoutView="60" workbookViewId="0">
      <selection activeCell="C7" sqref="C7:G7"/>
    </sheetView>
  </sheetViews>
  <sheetFormatPr baseColWidth="10" defaultColWidth="11.453125" defaultRowHeight="14.5" x14ac:dyDescent="0.35"/>
  <cols>
    <col min="1" max="1" width="16.1796875" style="32" customWidth="1"/>
    <col min="2" max="2" width="34.81640625" style="29" customWidth="1"/>
    <col min="3" max="3" width="46.453125" style="30" customWidth="1"/>
    <col min="4" max="4" width="47.453125" style="31" customWidth="1"/>
    <col min="5" max="5" width="37.1796875" style="31" customWidth="1"/>
    <col min="6" max="7" width="21.453125" style="32" customWidth="1"/>
    <col min="8" max="8" width="23.453125" style="32" customWidth="1"/>
    <col min="9" max="9" width="10.81640625" style="46" customWidth="1"/>
    <col min="10" max="16384" width="11.453125" style="32"/>
  </cols>
  <sheetData>
    <row r="1" spans="1:9" s="43" customFormat="1" ht="54" customHeight="1" x14ac:dyDescent="0.35">
      <c r="A1" s="1"/>
      <c r="B1" s="114" t="s">
        <v>167</v>
      </c>
      <c r="C1" s="115"/>
      <c r="D1" s="115"/>
      <c r="E1" s="115"/>
      <c r="F1" s="115"/>
      <c r="G1" s="115"/>
      <c r="H1" s="115"/>
      <c r="I1" s="44"/>
    </row>
    <row r="2" spans="1:9" s="43" customFormat="1" ht="40" customHeight="1" x14ac:dyDescent="0.35">
      <c r="A2" s="1"/>
      <c r="B2" s="116" t="s">
        <v>143</v>
      </c>
      <c r="C2" s="116"/>
      <c r="D2" s="116"/>
      <c r="E2" s="116"/>
      <c r="F2" s="116"/>
      <c r="G2" s="116"/>
      <c r="H2" s="116"/>
      <c r="I2" s="44"/>
    </row>
    <row r="3" spans="1:9" s="43" customFormat="1" ht="13" customHeight="1" x14ac:dyDescent="0.35">
      <c r="A3" s="1"/>
      <c r="B3" s="21"/>
      <c r="C3" s="21"/>
      <c r="D3" s="21"/>
      <c r="E3" s="21"/>
      <c r="F3" s="21"/>
      <c r="G3" s="21"/>
      <c r="H3" s="21"/>
      <c r="I3" s="44"/>
    </row>
    <row r="4" spans="1:9" s="43" customFormat="1" ht="50.25" customHeight="1" x14ac:dyDescent="0.35">
      <c r="A4" s="1"/>
      <c r="B4" s="117" t="s">
        <v>168</v>
      </c>
      <c r="C4" s="117"/>
      <c r="D4" s="117"/>
      <c r="E4" s="117"/>
      <c r="F4" s="117"/>
      <c r="G4" s="117"/>
      <c r="H4" s="21"/>
      <c r="I4" s="44"/>
    </row>
    <row r="5" spans="1:9" s="27" customFormat="1" ht="35.25" customHeight="1" x14ac:dyDescent="0.45">
      <c r="A5" s="35"/>
      <c r="B5" s="22" t="s">
        <v>10</v>
      </c>
      <c r="C5" s="95" t="s">
        <v>298</v>
      </c>
      <c r="D5" s="96"/>
      <c r="E5" s="96"/>
      <c r="F5" s="96"/>
      <c r="G5" s="96"/>
      <c r="H5" s="23"/>
      <c r="I5" s="45"/>
    </row>
    <row r="6" spans="1:9" s="27" customFormat="1" ht="35.25" customHeight="1" x14ac:dyDescent="0.45">
      <c r="A6" s="35"/>
      <c r="B6" s="22" t="s">
        <v>11</v>
      </c>
      <c r="C6" s="118" t="s">
        <v>131</v>
      </c>
      <c r="D6" s="119"/>
      <c r="E6" s="103" t="s">
        <v>296</v>
      </c>
      <c r="F6" s="103"/>
      <c r="G6" s="103"/>
      <c r="H6" s="23"/>
      <c r="I6" s="45"/>
    </row>
    <row r="7" spans="1:9" s="27" customFormat="1" ht="35.25" customHeight="1" x14ac:dyDescent="0.45">
      <c r="A7" s="35"/>
      <c r="B7" s="22" t="s">
        <v>12</v>
      </c>
      <c r="C7" s="97" t="s">
        <v>46</v>
      </c>
      <c r="D7" s="98"/>
      <c r="E7" s="98"/>
      <c r="F7" s="98"/>
      <c r="G7" s="98"/>
      <c r="H7" s="23"/>
      <c r="I7" s="45"/>
    </row>
    <row r="8" spans="1:9" s="27" customFormat="1" ht="35.25" customHeight="1" x14ac:dyDescent="0.45">
      <c r="A8" s="35"/>
      <c r="B8" s="22" t="s">
        <v>13</v>
      </c>
      <c r="C8" s="99" t="s">
        <v>48</v>
      </c>
      <c r="D8" s="100"/>
      <c r="E8" s="100"/>
      <c r="F8" s="100"/>
      <c r="G8" s="100"/>
      <c r="H8" s="23"/>
      <c r="I8" s="45"/>
    </row>
    <row r="9" spans="1:9" ht="15.5" x14ac:dyDescent="0.35">
      <c r="A9" s="2"/>
      <c r="B9" s="19"/>
      <c r="C9" s="19"/>
      <c r="D9" s="19"/>
      <c r="E9" s="19"/>
      <c r="F9" s="19"/>
      <c r="G9" s="19"/>
      <c r="H9" s="19"/>
    </row>
    <row r="10" spans="1:9" ht="50.25" customHeight="1" x14ac:dyDescent="0.4">
      <c r="A10" s="2"/>
      <c r="B10" s="117" t="s">
        <v>169</v>
      </c>
      <c r="C10" s="117"/>
      <c r="D10" s="117"/>
      <c r="E10" s="117"/>
      <c r="F10" s="117"/>
      <c r="G10" s="117"/>
      <c r="H10" s="20"/>
    </row>
    <row r="11" spans="1:9" ht="30" customHeight="1" x14ac:dyDescent="0.45">
      <c r="A11" s="2"/>
      <c r="B11" s="22" t="s">
        <v>14</v>
      </c>
      <c r="C11" s="121" t="s">
        <v>138</v>
      </c>
      <c r="D11" s="121"/>
      <c r="E11" s="22" t="s">
        <v>145</v>
      </c>
      <c r="F11" s="122" t="str">
        <f>IFERROR(VLOOKUP(C7, Combos!C2:F50, 3, FALSE), "")</f>
        <v>Con Título o cédula profesional</v>
      </c>
      <c r="G11" s="122"/>
      <c r="H11" s="23"/>
    </row>
    <row r="12" spans="1:9" ht="66" customHeight="1" x14ac:dyDescent="0.35">
      <c r="A12" s="2"/>
      <c r="B12" s="22" t="s">
        <v>15</v>
      </c>
      <c r="C12" s="122" t="str">
        <f>IFERROR(VLOOKUP(C7, Combos!C2:F50, 4, FALSE), "")</f>
        <v>Todas</v>
      </c>
      <c r="D12" s="122"/>
      <c r="E12" s="22" t="s">
        <v>144</v>
      </c>
      <c r="F12" s="122" t="str">
        <f>IFERROR(VLOOKUP(C7, Combos!C2:F50, 2, FALSE), "")</f>
        <v>1 año en los últimos 3 años.</v>
      </c>
      <c r="G12" s="122"/>
      <c r="H12" s="2"/>
    </row>
    <row r="13" spans="1:9" ht="19.5" x14ac:dyDescent="0.45">
      <c r="A13" s="2"/>
      <c r="B13" s="23"/>
      <c r="C13" s="23"/>
      <c r="D13" s="23"/>
      <c r="E13" s="23"/>
      <c r="F13" s="23"/>
      <c r="G13" s="23"/>
    </row>
    <row r="14" spans="1:9" ht="50.25" customHeight="1" x14ac:dyDescent="0.35">
      <c r="A14" s="2"/>
      <c r="B14" s="117" t="s">
        <v>146</v>
      </c>
      <c r="C14" s="117"/>
      <c r="D14" s="117"/>
      <c r="E14" s="117"/>
      <c r="F14" s="117"/>
      <c r="G14" s="117"/>
      <c r="H14" s="117"/>
    </row>
    <row r="15" spans="1:9" ht="40" customHeight="1" x14ac:dyDescent="0.35">
      <c r="A15" s="2"/>
      <c r="B15" s="24" t="s">
        <v>16</v>
      </c>
      <c r="C15" s="24" t="s">
        <v>17</v>
      </c>
      <c r="D15" s="24" t="s">
        <v>165</v>
      </c>
      <c r="E15" s="24" t="s">
        <v>18</v>
      </c>
      <c r="F15" s="51" t="s">
        <v>19</v>
      </c>
      <c r="G15" s="123" t="s">
        <v>166</v>
      </c>
      <c r="H15" s="124"/>
    </row>
    <row r="16" spans="1:9" ht="40" customHeight="1" x14ac:dyDescent="0.35">
      <c r="A16" s="2"/>
      <c r="B16" s="28">
        <v>1</v>
      </c>
      <c r="C16" s="39" t="s">
        <v>138</v>
      </c>
      <c r="D16" s="39" t="s">
        <v>163</v>
      </c>
      <c r="E16" s="49">
        <v>45983</v>
      </c>
      <c r="F16" s="54" t="s">
        <v>44</v>
      </c>
      <c r="G16" s="99"/>
      <c r="H16" s="113"/>
    </row>
    <row r="17" spans="1:9" ht="40" customHeight="1" x14ac:dyDescent="0.35">
      <c r="A17" s="2"/>
      <c r="B17" s="28">
        <v>2</v>
      </c>
      <c r="C17" s="39" t="s">
        <v>141</v>
      </c>
      <c r="D17" s="39" t="s">
        <v>267</v>
      </c>
      <c r="E17" s="49">
        <v>43840</v>
      </c>
      <c r="F17" s="54" t="s">
        <v>49</v>
      </c>
      <c r="G17" s="99"/>
      <c r="H17" s="113"/>
    </row>
    <row r="18" spans="1:9" ht="44.5" customHeight="1" x14ac:dyDescent="0.35">
      <c r="A18" s="2"/>
      <c r="B18" s="28">
        <v>3</v>
      </c>
      <c r="C18" s="39" t="s">
        <v>142</v>
      </c>
      <c r="D18" s="39" t="s">
        <v>297</v>
      </c>
      <c r="E18" s="49">
        <v>45777</v>
      </c>
      <c r="F18" s="54" t="s">
        <v>52</v>
      </c>
      <c r="G18" s="99"/>
      <c r="H18" s="113"/>
    </row>
    <row r="19" spans="1:9" ht="19.5" x14ac:dyDescent="0.45">
      <c r="A19" s="2"/>
      <c r="B19" s="23"/>
      <c r="C19" s="23"/>
      <c r="D19" s="23"/>
      <c r="E19" s="23"/>
      <c r="F19" s="23"/>
      <c r="G19" s="23"/>
      <c r="H19" s="23"/>
    </row>
    <row r="20" spans="1:9" ht="50.25" customHeight="1" x14ac:dyDescent="0.35">
      <c r="A20" s="2"/>
      <c r="B20" s="120" t="s">
        <v>147</v>
      </c>
      <c r="C20" s="120"/>
      <c r="D20" s="120"/>
      <c r="E20" s="120"/>
      <c r="F20" s="120"/>
      <c r="G20" s="120"/>
      <c r="H20" s="120"/>
    </row>
    <row r="21" spans="1:9" ht="40" customHeight="1" x14ac:dyDescent="0.35">
      <c r="A21" s="2"/>
      <c r="B21" s="24" t="s">
        <v>20</v>
      </c>
      <c r="C21" s="24" t="s">
        <v>21</v>
      </c>
      <c r="D21" s="24" t="s">
        <v>22</v>
      </c>
      <c r="E21" s="24" t="s">
        <v>23</v>
      </c>
      <c r="F21" s="24" t="s">
        <v>24</v>
      </c>
      <c r="G21" s="24" t="s">
        <v>25</v>
      </c>
      <c r="H21" s="24" t="s">
        <v>26</v>
      </c>
    </row>
    <row r="22" spans="1:9" ht="112.5" customHeight="1" x14ac:dyDescent="0.35">
      <c r="A22" s="2"/>
      <c r="B22" s="40" t="s">
        <v>160</v>
      </c>
      <c r="C22" s="40" t="s">
        <v>161</v>
      </c>
      <c r="D22" s="40" t="s">
        <v>301</v>
      </c>
      <c r="E22" s="40" t="s">
        <v>162</v>
      </c>
      <c r="F22" s="49">
        <v>44753</v>
      </c>
      <c r="G22" s="49">
        <v>46194</v>
      </c>
      <c r="H22" s="41" t="str">
        <f>IF(OR(F22="", G22=""), "", DATEDIF(F22, G22, "y") &amp; " años y " &amp; DATEDIF(F22, G22, "ym") &amp; " meses")</f>
        <v>3 años y 11 meses</v>
      </c>
      <c r="I22" s="47">
        <f>IF(OR(F22="", G22=""), "", DATEDIF(F22, G22, "m"))</f>
        <v>47</v>
      </c>
    </row>
    <row r="23" spans="1:9" ht="112.5" customHeight="1" x14ac:dyDescent="0.35">
      <c r="A23" s="2"/>
      <c r="B23" s="40"/>
      <c r="C23" s="40"/>
      <c r="D23" s="40"/>
      <c r="E23" s="40"/>
      <c r="F23" s="49"/>
      <c r="G23" s="49"/>
      <c r="H23" s="41"/>
      <c r="I23" s="47" t="str">
        <f t="shared" ref="I23:I26" si="0">IF(OR(F23="", G23=""), "", DATEDIF(F23, G23, "m"))</f>
        <v/>
      </c>
    </row>
    <row r="24" spans="1:9" ht="112.5" customHeight="1" x14ac:dyDescent="0.35">
      <c r="A24" s="2"/>
      <c r="B24" s="40"/>
      <c r="C24" s="40"/>
      <c r="D24" s="40"/>
      <c r="E24" s="40"/>
      <c r="F24" s="49"/>
      <c r="G24" s="49"/>
      <c r="H24" s="41" t="str">
        <f t="shared" ref="H24:H26" si="1">IF(OR(F24="", G24=""), "", DATEDIF(F24, G24, "y") &amp; " años y " &amp; DATEDIF(F24, G24, "ym") &amp; " meses")</f>
        <v/>
      </c>
      <c r="I24" s="47" t="str">
        <f t="shared" si="0"/>
        <v/>
      </c>
    </row>
    <row r="25" spans="1:9" ht="112.5" customHeight="1" x14ac:dyDescent="0.35">
      <c r="A25" s="2"/>
      <c r="B25" s="40"/>
      <c r="C25" s="40"/>
      <c r="D25" s="40"/>
      <c r="E25" s="40"/>
      <c r="F25" s="49"/>
      <c r="G25" s="49"/>
      <c r="H25" s="41" t="str">
        <f t="shared" si="1"/>
        <v/>
      </c>
      <c r="I25" s="47" t="str">
        <f t="shared" si="0"/>
        <v/>
      </c>
    </row>
    <row r="26" spans="1:9" ht="112.5" customHeight="1" x14ac:dyDescent="0.35">
      <c r="A26" s="2"/>
      <c r="B26" s="40"/>
      <c r="C26" s="40"/>
      <c r="D26" s="40"/>
      <c r="E26" s="40"/>
      <c r="F26" s="49"/>
      <c r="G26" s="49"/>
      <c r="H26" s="41" t="str">
        <f t="shared" si="1"/>
        <v/>
      </c>
      <c r="I26" s="47" t="str">
        <f t="shared" si="0"/>
        <v/>
      </c>
    </row>
    <row r="27" spans="1:9" ht="40.5" customHeight="1" x14ac:dyDescent="0.35">
      <c r="A27" s="2"/>
      <c r="B27" s="25"/>
      <c r="C27" s="25"/>
      <c r="D27" s="25"/>
      <c r="E27" s="26"/>
      <c r="F27" s="127" t="s">
        <v>27</v>
      </c>
      <c r="G27" s="128"/>
      <c r="H27" s="42" t="str">
        <f>IF(I27=0, "", INT(I27/12) &amp; " años y " &amp; MOD(I27, 12) &amp; " meses")</f>
        <v>3 años y 11 meses</v>
      </c>
      <c r="I27" s="48">
        <f>SUM(I22:I26)</f>
        <v>47</v>
      </c>
    </row>
    <row r="28" spans="1:9" ht="19.5" x14ac:dyDescent="0.45">
      <c r="A28" s="2"/>
      <c r="B28" s="23"/>
      <c r="C28" s="23"/>
      <c r="D28" s="23"/>
      <c r="E28" s="23"/>
      <c r="F28" s="23"/>
      <c r="G28" s="23"/>
      <c r="H28" s="23"/>
    </row>
    <row r="29" spans="1:9" ht="50.25" customHeight="1" x14ac:dyDescent="0.45">
      <c r="A29" s="2"/>
      <c r="C29" s="117" t="s">
        <v>148</v>
      </c>
      <c r="D29" s="117"/>
      <c r="E29" s="117"/>
      <c r="F29" s="117"/>
      <c r="G29" s="117"/>
      <c r="H29" s="23"/>
    </row>
    <row r="30" spans="1:9" ht="40" customHeight="1" x14ac:dyDescent="0.45">
      <c r="A30" s="2"/>
      <c r="C30" s="129" t="s">
        <v>149</v>
      </c>
      <c r="D30" s="129"/>
      <c r="E30" s="129"/>
      <c r="F30" s="129"/>
      <c r="G30" s="129"/>
      <c r="H30" s="23"/>
    </row>
    <row r="31" spans="1:9" ht="40" customHeight="1" x14ac:dyDescent="0.45">
      <c r="A31" s="2"/>
      <c r="C31" s="33" t="s">
        <v>28</v>
      </c>
      <c r="D31" s="33" t="s">
        <v>29</v>
      </c>
      <c r="E31" s="33" t="s">
        <v>30</v>
      </c>
      <c r="F31" s="130" t="s">
        <v>31</v>
      </c>
      <c r="G31" s="131"/>
      <c r="H31" s="23"/>
    </row>
    <row r="32" spans="1:9" ht="40" customHeight="1" x14ac:dyDescent="0.45">
      <c r="A32" s="2"/>
      <c r="B32" s="3"/>
      <c r="C32" s="34">
        <v>1</v>
      </c>
      <c r="D32" s="50" t="s">
        <v>299</v>
      </c>
      <c r="E32" s="50" t="s">
        <v>299</v>
      </c>
      <c r="F32" s="111" t="s">
        <v>159</v>
      </c>
      <c r="G32" s="112"/>
      <c r="H32" s="23"/>
    </row>
    <row r="33" spans="1:8" ht="40" customHeight="1" x14ac:dyDescent="0.45">
      <c r="A33" s="2"/>
      <c r="C33" s="34">
        <v>2</v>
      </c>
      <c r="D33" s="50"/>
      <c r="E33" s="50"/>
      <c r="F33" s="111"/>
      <c r="G33" s="112"/>
      <c r="H33" s="23"/>
    </row>
    <row r="34" spans="1:8" ht="40" customHeight="1" x14ac:dyDescent="0.45">
      <c r="A34" s="2"/>
      <c r="B34" s="3"/>
      <c r="C34" s="34">
        <v>3</v>
      </c>
      <c r="D34" s="50"/>
      <c r="E34" s="50"/>
      <c r="F34" s="111"/>
      <c r="G34" s="112"/>
      <c r="H34" s="23"/>
    </row>
    <row r="35" spans="1:8" x14ac:dyDescent="0.35">
      <c r="A35" s="2"/>
    </row>
    <row r="36" spans="1:8" x14ac:dyDescent="0.35">
      <c r="A36" s="2"/>
    </row>
    <row r="37" spans="1:8" ht="69.75" customHeight="1" x14ac:dyDescent="0.5">
      <c r="A37" s="2"/>
      <c r="C37" s="125" t="str">
        <f>IF(C5="","",C5)</f>
        <v>Juan Pérez González</v>
      </c>
      <c r="D37" s="125"/>
      <c r="E37" s="125"/>
      <c r="F37" s="125"/>
      <c r="G37" s="125"/>
    </row>
    <row r="38" spans="1:8" ht="23.5" customHeight="1" x14ac:dyDescent="0.35">
      <c r="A38" s="2"/>
      <c r="C38" s="126" t="s">
        <v>150</v>
      </c>
      <c r="D38" s="126"/>
      <c r="E38" s="126"/>
      <c r="F38" s="126"/>
      <c r="G38" s="126"/>
    </row>
    <row r="39" spans="1:8" x14ac:dyDescent="0.35">
      <c r="A39" s="2"/>
    </row>
  </sheetData>
  <sheetProtection algorithmName="SHA-512" hashValue="FEOXky5jgWAqq9op6o3yaezdM7AbXxETBH8LoKCkjjGkeeVMW+wGAmgmSAMzayrHU7Gwlx9Gsfuz8IfxogzmPA==" saltValue="PT+k9+hdBRNH4o7uRj7AwQ==" spinCount="100000" sheet="1" selectLockedCells="1" selectUnlockedCells="1"/>
  <mergeCells count="28">
    <mergeCell ref="F34:G34"/>
    <mergeCell ref="C37:G37"/>
    <mergeCell ref="C38:G38"/>
    <mergeCell ref="F27:G27"/>
    <mergeCell ref="C29:G29"/>
    <mergeCell ref="C30:G30"/>
    <mergeCell ref="F31:G31"/>
    <mergeCell ref="F32:G32"/>
    <mergeCell ref="F33:G33"/>
    <mergeCell ref="B20:H20"/>
    <mergeCell ref="C7:G7"/>
    <mergeCell ref="C8:G8"/>
    <mergeCell ref="B10:G10"/>
    <mergeCell ref="C11:D11"/>
    <mergeCell ref="F11:G11"/>
    <mergeCell ref="C12:D12"/>
    <mergeCell ref="F12:G12"/>
    <mergeCell ref="B14:H14"/>
    <mergeCell ref="G15:H15"/>
    <mergeCell ref="G16:H16"/>
    <mergeCell ref="G17:H17"/>
    <mergeCell ref="G18:H18"/>
    <mergeCell ref="B1:H1"/>
    <mergeCell ref="B2:H2"/>
    <mergeCell ref="B4:G4"/>
    <mergeCell ref="C5:G5"/>
    <mergeCell ref="C6:D6"/>
    <mergeCell ref="E6:G6"/>
  </mergeCells>
  <dataValidations count="3">
    <dataValidation type="date" operator="lessThan" allowBlank="1" showInputMessage="1" showErrorMessage="1" promptTitle="Fecha de Inicio" prompt="Escribre la fecha en formato: dd/mm/aaaa" sqref="F22:F26" xr:uid="{20604B43-EB64-437E-858A-651AEB9195D1}">
      <formula1>46387</formula1>
    </dataValidation>
    <dataValidation type="date" operator="lessThan" allowBlank="1" showInputMessage="1" showErrorMessage="1" errorTitle="Fecha no valida" error="La fecha se encuentra fuera del año concursado" promptTitle="Fecha de Fin" prompt="Escribre la fecha en formato: dd/mm/aaaa" sqref="G22:G26" xr:uid="{BCDB4B28-0654-4194-AE3F-19C3D6A6D38A}">
      <formula1>46387</formula1>
    </dataValidation>
    <dataValidation type="date" allowBlank="1" showInputMessage="1" showErrorMessage="1" promptTitle="Fecha de Término" prompt="Escribre la fecha en formato: dd/mm/aaaa" sqref="E16:E18" xr:uid="{8ECBF761-4B19-4BCC-9371-868A1CEDC5D5}">
      <formula1>18264</formula1>
      <formula2>46387</formula2>
    </dataValidation>
  </dataValidations>
  <pageMargins left="0" right="0.23622047244094491" top="0.74803149606299213" bottom="0.74803149606299213" header="0" footer="0.31496062992125984"/>
  <pageSetup scale="41" fitToHeight="0" orientation="portrait" r:id="rId1"/>
  <headerFooter scaleWithDoc="0">
    <oddHeader>&amp;L&amp;G                                                         &amp;R
&amp;G</oddHeader>
    <oddFooter>&amp;L&amp;G&amp;C&amp;"Arial Black,Normal"&amp;10Página &amp;P&amp;R&amp;G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EAA8B0D7-3669-4ED4-8F2D-F0CCA519E09D}">
          <x14:formula1>
            <xm:f>Combos!$J$2:$J$6</xm:f>
          </x14:formula1>
          <xm:sqref>C16:C18</xm:sqref>
        </x14:dataValidation>
        <x14:dataValidation type="list" allowBlank="1" showInputMessage="1" showErrorMessage="1" xr:uid="{A8746CC4-FA27-4F98-9157-104CA90BD7D9}">
          <x14:formula1>
            <xm:f>Combos!$I$2:$I$7</xm:f>
          </x14:formula1>
          <xm:sqref>F16</xm:sqref>
        </x14:dataValidation>
        <x14:dataValidation type="list" allowBlank="1" showInputMessage="1" showErrorMessage="1" xr:uid="{4F92CD55-E4A3-4B2E-B8E0-C8E1F9C5D0C7}">
          <x14:formula1>
            <xm:f>Combos!$I$2:$I$6</xm:f>
          </x14:formula1>
          <xm:sqref>F17:F18</xm:sqref>
        </x14:dataValidation>
        <x14:dataValidation type="list" allowBlank="1" showInputMessage="1" showErrorMessage="1" xr:uid="{5960D120-1306-457A-AA7B-A8C18C43026E}">
          <x14:formula1>
            <xm:f>Combos!$N$2:$N$32</xm:f>
          </x14:formula1>
          <xm:sqref>F32:G34</xm:sqref>
        </x14:dataValidation>
        <x14:dataValidation type="list" allowBlank="1" showInputMessage="1" showErrorMessage="1" xr:uid="{41D4C1DC-9580-4F60-8C3D-BE022F26934A}">
          <x14:formula1>
            <xm:f>Combos!$C$2:$C$50</xm:f>
          </x14:formula1>
          <xm:sqref>C7</xm:sqref>
        </x14:dataValidation>
        <x14:dataValidation type="list" allowBlank="1" showInputMessage="1" showErrorMessage="1" xr:uid="{2A5CDD11-3A2A-4951-AEE1-128EB335DF46}">
          <x14:formula1>
            <xm:f>Combos!$H$2:$H$33</xm:f>
          </x14:formula1>
          <xm:sqref>C8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2CC48C-0C81-48EA-A22F-0876CB3C5B38}">
  <sheetPr codeName="Hoja1">
    <tabColor theme="8" tint="0.59999389629810485"/>
    <pageSetUpPr fitToPage="1"/>
  </sheetPr>
  <dimension ref="A1:I42"/>
  <sheetViews>
    <sheetView topLeftCell="A17" zoomScale="60" zoomScaleNormal="60" zoomScalePageLayoutView="60" workbookViewId="0">
      <selection activeCell="F22" sqref="F22"/>
    </sheetView>
  </sheetViews>
  <sheetFormatPr baseColWidth="10" defaultColWidth="11.453125" defaultRowHeight="14.5" x14ac:dyDescent="0.35"/>
  <cols>
    <col min="1" max="1" width="16.1796875" style="70" customWidth="1"/>
    <col min="2" max="2" width="34.81640625" style="76" customWidth="1"/>
    <col min="3" max="3" width="46.453125" style="80" customWidth="1"/>
    <col min="4" max="4" width="47.453125" style="81" customWidth="1"/>
    <col min="5" max="5" width="37.1796875" style="81" customWidth="1"/>
    <col min="6" max="7" width="21.453125" style="70" customWidth="1"/>
    <col min="8" max="8" width="29" style="32" bestFit="1" customWidth="1"/>
    <col min="9" max="9" width="15.36328125" style="46" hidden="1" customWidth="1"/>
    <col min="10" max="16384" width="11.453125" style="70"/>
  </cols>
  <sheetData>
    <row r="1" spans="1:9" s="83" customFormat="1" ht="54" customHeight="1" x14ac:dyDescent="0.35">
      <c r="A1" s="82"/>
      <c r="B1" s="86" t="s">
        <v>167</v>
      </c>
      <c r="C1" s="87"/>
      <c r="D1" s="87"/>
      <c r="E1" s="87"/>
      <c r="F1" s="87"/>
      <c r="G1" s="87"/>
      <c r="H1" s="87"/>
      <c r="I1" s="44"/>
    </row>
    <row r="2" spans="1:9" s="83" customFormat="1" ht="40" customHeight="1" x14ac:dyDescent="0.35">
      <c r="A2" s="82"/>
      <c r="B2" s="91" t="s">
        <v>143</v>
      </c>
      <c r="C2" s="91"/>
      <c r="D2" s="91"/>
      <c r="E2" s="91"/>
      <c r="F2" s="91"/>
      <c r="G2" s="91"/>
      <c r="H2" s="91"/>
      <c r="I2" s="44"/>
    </row>
    <row r="3" spans="1:9" s="83" customFormat="1" ht="13" customHeight="1" x14ac:dyDescent="0.35">
      <c r="A3" s="82"/>
      <c r="B3" s="65"/>
      <c r="C3" s="65"/>
      <c r="D3" s="65"/>
      <c r="E3" s="65"/>
      <c r="F3" s="65"/>
      <c r="G3" s="65"/>
      <c r="H3" s="21"/>
      <c r="I3" s="44"/>
    </row>
    <row r="4" spans="1:9" s="83" customFormat="1" ht="50.25" customHeight="1" x14ac:dyDescent="0.35">
      <c r="A4" s="82"/>
      <c r="B4" s="93" t="s">
        <v>168</v>
      </c>
      <c r="C4" s="93"/>
      <c r="D4" s="93"/>
      <c r="E4" s="93"/>
      <c r="F4" s="93"/>
      <c r="G4" s="93"/>
      <c r="H4" s="21"/>
      <c r="I4" s="44"/>
    </row>
    <row r="5" spans="1:9" s="85" customFormat="1" ht="35.25" customHeight="1" x14ac:dyDescent="0.45">
      <c r="A5" s="84"/>
      <c r="B5" s="66" t="s">
        <v>10</v>
      </c>
      <c r="C5" s="95"/>
      <c r="D5" s="96"/>
      <c r="E5" s="96"/>
      <c r="F5" s="96"/>
      <c r="G5" s="96"/>
      <c r="H5" s="23"/>
      <c r="I5" s="45"/>
    </row>
    <row r="6" spans="1:9" s="85" customFormat="1" ht="35.25" customHeight="1" x14ac:dyDescent="0.45">
      <c r="A6" s="84"/>
      <c r="B6" s="66" t="s">
        <v>11</v>
      </c>
      <c r="C6" s="101" t="s">
        <v>131</v>
      </c>
      <c r="D6" s="102"/>
      <c r="E6" s="103"/>
      <c r="F6" s="103"/>
      <c r="G6" s="103"/>
      <c r="H6" s="23"/>
      <c r="I6" s="45"/>
    </row>
    <row r="7" spans="1:9" s="85" customFormat="1" ht="35.25" customHeight="1" x14ac:dyDescent="0.45">
      <c r="A7" s="84"/>
      <c r="B7" s="66" t="s">
        <v>12</v>
      </c>
      <c r="C7" s="97"/>
      <c r="D7" s="98"/>
      <c r="E7" s="98"/>
      <c r="F7" s="98"/>
      <c r="G7" s="98"/>
      <c r="H7" s="23"/>
      <c r="I7" s="45"/>
    </row>
    <row r="8" spans="1:9" s="85" customFormat="1" ht="35.25" customHeight="1" x14ac:dyDescent="0.45">
      <c r="A8" s="84"/>
      <c r="B8" s="66" t="s">
        <v>13</v>
      </c>
      <c r="C8" s="99"/>
      <c r="D8" s="100"/>
      <c r="E8" s="100"/>
      <c r="F8" s="100"/>
      <c r="G8" s="100"/>
      <c r="H8" s="23"/>
      <c r="I8" s="45"/>
    </row>
    <row r="9" spans="1:9" ht="15.5" x14ac:dyDescent="0.35">
      <c r="A9" s="69"/>
      <c r="B9" s="68"/>
      <c r="C9" s="68"/>
      <c r="D9" s="68"/>
      <c r="E9" s="68"/>
      <c r="F9" s="68"/>
      <c r="G9" s="68"/>
      <c r="H9" s="19"/>
    </row>
    <row r="10" spans="1:9" ht="50.25" customHeight="1" x14ac:dyDescent="0.4">
      <c r="A10" s="69"/>
      <c r="B10" s="93" t="s">
        <v>169</v>
      </c>
      <c r="C10" s="93"/>
      <c r="D10" s="93"/>
      <c r="E10" s="93"/>
      <c r="F10" s="93"/>
      <c r="G10" s="93"/>
      <c r="H10" s="20"/>
    </row>
    <row r="11" spans="1:9" ht="30" customHeight="1" x14ac:dyDescent="0.45">
      <c r="A11" s="69"/>
      <c r="B11" s="66" t="s">
        <v>14</v>
      </c>
      <c r="C11" s="92" t="s">
        <v>138</v>
      </c>
      <c r="D11" s="92"/>
      <c r="E11" s="66" t="s">
        <v>145</v>
      </c>
      <c r="F11" s="88" t="str">
        <f>IFERROR(VLOOKUP(C7, Combos!C2:F50, 3, FALSE), "")</f>
        <v/>
      </c>
      <c r="G11" s="88"/>
      <c r="H11" s="23"/>
    </row>
    <row r="12" spans="1:9" ht="66" customHeight="1" x14ac:dyDescent="0.35">
      <c r="A12" s="69"/>
      <c r="B12" s="66" t="s">
        <v>15</v>
      </c>
      <c r="C12" s="88" t="str">
        <f>IFERROR(VLOOKUP(C7, Combos!C2:F50, 4, FALSE), "")</f>
        <v/>
      </c>
      <c r="D12" s="88"/>
      <c r="E12" s="66" t="s">
        <v>144</v>
      </c>
      <c r="F12" s="88" t="str">
        <f>IFERROR(VLOOKUP(C7, Combos!C2:F50, 2, FALSE), "")</f>
        <v/>
      </c>
      <c r="G12" s="88"/>
      <c r="H12" s="2"/>
    </row>
    <row r="13" spans="1:9" ht="19.5" x14ac:dyDescent="0.45">
      <c r="A13" s="69"/>
      <c r="B13" s="67"/>
      <c r="C13" s="67"/>
      <c r="D13" s="67"/>
      <c r="E13" s="67"/>
      <c r="F13" s="67"/>
      <c r="G13" s="67"/>
    </row>
    <row r="14" spans="1:9" ht="50.25" customHeight="1" x14ac:dyDescent="0.35">
      <c r="A14" s="69"/>
      <c r="B14" s="93" t="s">
        <v>146</v>
      </c>
      <c r="C14" s="93"/>
      <c r="D14" s="93"/>
      <c r="E14" s="93"/>
      <c r="F14" s="93"/>
      <c r="G14" s="93"/>
      <c r="H14" s="93"/>
    </row>
    <row r="15" spans="1:9" ht="40" customHeight="1" x14ac:dyDescent="0.35">
      <c r="A15" s="69"/>
      <c r="B15" s="71" t="s">
        <v>16</v>
      </c>
      <c r="C15" s="71" t="s">
        <v>17</v>
      </c>
      <c r="D15" s="71" t="s">
        <v>165</v>
      </c>
      <c r="E15" s="71" t="s">
        <v>18</v>
      </c>
      <c r="F15" s="72" t="s">
        <v>19</v>
      </c>
      <c r="G15" s="104" t="s">
        <v>166</v>
      </c>
      <c r="H15" s="105"/>
    </row>
    <row r="16" spans="1:9" ht="40" customHeight="1" x14ac:dyDescent="0.35">
      <c r="A16" s="69"/>
      <c r="B16" s="39">
        <v>1</v>
      </c>
      <c r="C16" s="39"/>
      <c r="D16" s="39"/>
      <c r="E16" s="49"/>
      <c r="F16" s="54"/>
      <c r="G16" s="99"/>
      <c r="H16" s="113"/>
    </row>
    <row r="17" spans="1:9" ht="40" customHeight="1" x14ac:dyDescent="0.35">
      <c r="A17" s="69"/>
      <c r="B17" s="39">
        <v>2</v>
      </c>
      <c r="C17" s="39"/>
      <c r="D17" s="39"/>
      <c r="E17" s="49"/>
      <c r="F17" s="54"/>
      <c r="G17" s="99"/>
      <c r="H17" s="113"/>
    </row>
    <row r="18" spans="1:9" ht="44.5" customHeight="1" x14ac:dyDescent="0.35">
      <c r="A18" s="69"/>
      <c r="B18" s="39">
        <v>3</v>
      </c>
      <c r="C18" s="39"/>
      <c r="D18" s="39"/>
      <c r="E18" s="49"/>
      <c r="F18" s="54"/>
      <c r="G18" s="99"/>
      <c r="H18" s="113"/>
    </row>
    <row r="19" spans="1:9" ht="19.5" x14ac:dyDescent="0.45">
      <c r="A19" s="69"/>
      <c r="B19" s="67"/>
      <c r="C19" s="67"/>
      <c r="D19" s="67"/>
      <c r="E19" s="67"/>
      <c r="F19" s="67"/>
      <c r="G19" s="67"/>
      <c r="H19" s="23"/>
    </row>
    <row r="20" spans="1:9" ht="50.25" customHeight="1" x14ac:dyDescent="0.35">
      <c r="A20" s="69"/>
      <c r="B20" s="94" t="s">
        <v>147</v>
      </c>
      <c r="C20" s="94"/>
      <c r="D20" s="94"/>
      <c r="E20" s="94"/>
      <c r="F20" s="94"/>
      <c r="G20" s="94"/>
      <c r="H20" s="94"/>
    </row>
    <row r="21" spans="1:9" ht="40" customHeight="1" x14ac:dyDescent="0.35">
      <c r="A21" s="69"/>
      <c r="B21" s="73" t="s">
        <v>20</v>
      </c>
      <c r="C21" s="71" t="s">
        <v>21</v>
      </c>
      <c r="D21" s="71" t="s">
        <v>22</v>
      </c>
      <c r="E21" s="71" t="s">
        <v>23</v>
      </c>
      <c r="F21" s="71" t="s">
        <v>24</v>
      </c>
      <c r="G21" s="71" t="s">
        <v>25</v>
      </c>
      <c r="H21" s="24" t="s">
        <v>26</v>
      </c>
      <c r="I21" s="46" t="s">
        <v>300</v>
      </c>
    </row>
    <row r="22" spans="1:9" ht="95.25" customHeight="1" x14ac:dyDescent="0.35">
      <c r="A22" s="69"/>
      <c r="B22" s="63"/>
      <c r="C22" s="40"/>
      <c r="D22" s="40"/>
      <c r="E22" s="40"/>
      <c r="F22" s="49"/>
      <c r="G22" s="49"/>
      <c r="H22" s="41" t="str">
        <f t="shared" ref="H22:H29" si="0">IF(OR(F22="", G22=""), "", DATEDIF(F22, G22+1, "y") &amp; " años, " &amp; DATEDIF(F22, G22+1, "ym") &amp; " mes y " &amp; DATEDIF(F22, G22+1, "md") &amp; " días")</f>
        <v/>
      </c>
      <c r="I22" s="47">
        <f t="shared" ref="I22" si="1">IF(OR(F22="", G22=""), 0, DATEDIF(F22,G22+1,"y")*1000000 + DATEDIF(F22,G22+1,"ym")*1000 + DATEDIF(F22,G22+1,"md"))</f>
        <v>0</v>
      </c>
    </row>
    <row r="23" spans="1:9" ht="95.25" customHeight="1" x14ac:dyDescent="0.35">
      <c r="A23" s="69"/>
      <c r="B23" s="63"/>
      <c r="C23" s="40"/>
      <c r="D23" s="40"/>
      <c r="E23" s="40"/>
      <c r="F23" s="49"/>
      <c r="G23" s="49"/>
      <c r="H23" s="41" t="str">
        <f>IF(OR(F23="", G23=""), "", DATEDIF(F23, G23+1, "y") &amp; " años, " &amp; DATEDIF(F23, G23+1, "ym") &amp; " mes y " &amp; DATEDIF(F23, G23+1, "md") &amp; " días")</f>
        <v/>
      </c>
      <c r="I23" s="47">
        <f t="shared" ref="I23:I29" si="2">IF(OR(F23="", G23=""), 0, DATEDIF(F23,G23+1,"y")*1000000 + DATEDIF(F23,G23+1,"ym")*1000 + DATEDIF(F23,G23+1,"md"))</f>
        <v>0</v>
      </c>
    </row>
    <row r="24" spans="1:9" ht="95.25" customHeight="1" x14ac:dyDescent="0.35">
      <c r="A24" s="69"/>
      <c r="B24" s="63"/>
      <c r="C24" s="40"/>
      <c r="D24" s="40"/>
      <c r="E24" s="40"/>
      <c r="F24" s="49"/>
      <c r="G24" s="49"/>
      <c r="H24" s="41" t="str">
        <f>IF(OR(F24="", G24=""), "", DATEDIF(F24, G24+1, "y") &amp; " años, " &amp; DATEDIF(F24, G24+1, "ym") &amp; " mes y " &amp; DATEDIF(F24, G24+1, "md") &amp; " días")</f>
        <v/>
      </c>
      <c r="I24" s="47">
        <f t="shared" si="2"/>
        <v>0</v>
      </c>
    </row>
    <row r="25" spans="1:9" ht="95.25" customHeight="1" x14ac:dyDescent="0.35">
      <c r="A25" s="69"/>
      <c r="B25" s="63"/>
      <c r="C25" s="40"/>
      <c r="D25" s="40"/>
      <c r="E25" s="40"/>
      <c r="F25" s="49"/>
      <c r="G25" s="49"/>
      <c r="H25" s="41" t="str">
        <f t="shared" si="0"/>
        <v/>
      </c>
      <c r="I25" s="47">
        <f t="shared" si="2"/>
        <v>0</v>
      </c>
    </row>
    <row r="26" spans="1:9" ht="95.25" customHeight="1" x14ac:dyDescent="0.35">
      <c r="A26" s="69"/>
      <c r="B26" s="63"/>
      <c r="C26" s="40"/>
      <c r="D26" s="40"/>
      <c r="E26" s="40"/>
      <c r="F26" s="49"/>
      <c r="G26" s="49"/>
      <c r="H26" s="41" t="str">
        <f t="shared" si="0"/>
        <v/>
      </c>
      <c r="I26" s="47">
        <f t="shared" si="2"/>
        <v>0</v>
      </c>
    </row>
    <row r="27" spans="1:9" ht="95.25" customHeight="1" x14ac:dyDescent="0.35">
      <c r="A27" s="69"/>
      <c r="B27" s="63"/>
      <c r="C27" s="40"/>
      <c r="D27" s="40"/>
      <c r="E27" s="40"/>
      <c r="F27" s="49"/>
      <c r="G27" s="49"/>
      <c r="H27" s="41" t="str">
        <f t="shared" si="0"/>
        <v/>
      </c>
      <c r="I27" s="47">
        <f t="shared" si="2"/>
        <v>0</v>
      </c>
    </row>
    <row r="28" spans="1:9" ht="95.25" customHeight="1" x14ac:dyDescent="0.35">
      <c r="A28" s="69"/>
      <c r="B28" s="63"/>
      <c r="C28" s="40"/>
      <c r="D28" s="40"/>
      <c r="E28" s="40"/>
      <c r="F28" s="49"/>
      <c r="G28" s="64"/>
      <c r="H28" s="41" t="str">
        <f>IF(OR(F28="", G28=""), "", DATEDIF(F28, G28+1, "y") &amp; " años, " &amp; DATEDIF(F28, G28+1, "ym") &amp; " mes y " &amp; DATEDIF(F28, G28+1, "md") &amp; " días")</f>
        <v/>
      </c>
      <c r="I28" s="47">
        <f>IF(OR(F28="", G28=""), 0, DATEDIF(F28,G28+1,"y")*1000000 + DATEDIF(F28,G28+1,"ym")*1000 + DATEDIF(F28,G28+1,"md"))</f>
        <v>0</v>
      </c>
    </row>
    <row r="29" spans="1:9" ht="95.25" customHeight="1" x14ac:dyDescent="0.35">
      <c r="A29" s="69"/>
      <c r="B29" s="63"/>
      <c r="C29" s="40"/>
      <c r="D29" s="40"/>
      <c r="E29" s="40"/>
      <c r="F29" s="49"/>
      <c r="G29" s="49"/>
      <c r="H29" s="41" t="str">
        <f t="shared" si="0"/>
        <v/>
      </c>
      <c r="I29" s="47">
        <f t="shared" si="2"/>
        <v>0</v>
      </c>
    </row>
    <row r="30" spans="1:9" ht="40.5" customHeight="1" x14ac:dyDescent="0.35">
      <c r="A30" s="69"/>
      <c r="B30" s="74"/>
      <c r="C30" s="74"/>
      <c r="D30" s="74"/>
      <c r="E30" s="75"/>
      <c r="F30" s="89" t="s">
        <v>27</v>
      </c>
      <c r="G30" s="90"/>
      <c r="H30" s="42" t="str">
        <f>IF(I30=0, "", (INT(I30/1000000)+INT((MOD(INT(I30/1000),1000)+INT(MOD(I30,1000)/30))/12)) &amp; " años, " &amp; MOD(MOD(INT(I30/1000),1000)+INT(MOD(I30,1000)/30),12) &amp; " mes y " &amp; MOD(MOD(I30,1000),30) &amp; " días")</f>
        <v/>
      </c>
      <c r="I30" s="48">
        <f>SUM(I22:I29)</f>
        <v>0</v>
      </c>
    </row>
    <row r="31" spans="1:9" ht="19.5" x14ac:dyDescent="0.45">
      <c r="A31" s="69"/>
      <c r="B31" s="67"/>
      <c r="C31" s="67"/>
      <c r="D31" s="67"/>
      <c r="E31" s="67"/>
      <c r="F31" s="67"/>
      <c r="G31" s="67"/>
      <c r="H31" s="23"/>
    </row>
    <row r="32" spans="1:9" ht="50.25" customHeight="1" x14ac:dyDescent="0.45">
      <c r="A32" s="69"/>
      <c r="C32" s="93" t="s">
        <v>148</v>
      </c>
      <c r="D32" s="93"/>
      <c r="E32" s="93"/>
      <c r="F32" s="93"/>
      <c r="G32" s="93"/>
      <c r="H32" s="23"/>
    </row>
    <row r="33" spans="1:8" ht="40" customHeight="1" x14ac:dyDescent="0.45">
      <c r="A33" s="69"/>
      <c r="C33" s="110" t="s">
        <v>149</v>
      </c>
      <c r="D33" s="110"/>
      <c r="E33" s="110"/>
      <c r="F33" s="110"/>
      <c r="G33" s="110"/>
      <c r="H33" s="23"/>
    </row>
    <row r="34" spans="1:8" ht="40" customHeight="1" x14ac:dyDescent="0.45">
      <c r="A34" s="69"/>
      <c r="C34" s="77" t="s">
        <v>28</v>
      </c>
      <c r="D34" s="77" t="s">
        <v>29</v>
      </c>
      <c r="E34" s="77" t="s">
        <v>30</v>
      </c>
      <c r="F34" s="108" t="s">
        <v>31</v>
      </c>
      <c r="G34" s="109"/>
      <c r="H34" s="23"/>
    </row>
    <row r="35" spans="1:8" ht="40" customHeight="1" x14ac:dyDescent="0.45">
      <c r="A35" s="69"/>
      <c r="B35" s="78"/>
      <c r="C35" s="79">
        <v>1</v>
      </c>
      <c r="D35" s="50"/>
      <c r="E35" s="50"/>
      <c r="F35" s="111"/>
      <c r="G35" s="112"/>
      <c r="H35" s="23"/>
    </row>
    <row r="36" spans="1:8" ht="40" customHeight="1" x14ac:dyDescent="0.45">
      <c r="A36" s="69"/>
      <c r="C36" s="79">
        <v>2</v>
      </c>
      <c r="D36" s="50"/>
      <c r="E36" s="50"/>
      <c r="F36" s="111"/>
      <c r="G36" s="112"/>
      <c r="H36" s="23"/>
    </row>
    <row r="37" spans="1:8" ht="40" customHeight="1" x14ac:dyDescent="0.45">
      <c r="A37" s="69"/>
      <c r="B37" s="78"/>
      <c r="C37" s="79">
        <v>3</v>
      </c>
      <c r="D37" s="50"/>
      <c r="E37" s="50"/>
      <c r="F37" s="111"/>
      <c r="G37" s="112"/>
      <c r="H37" s="23"/>
    </row>
    <row r="38" spans="1:8" x14ac:dyDescent="0.35">
      <c r="A38" s="69"/>
    </row>
    <row r="39" spans="1:8" x14ac:dyDescent="0.35">
      <c r="A39" s="69"/>
    </row>
    <row r="40" spans="1:8" ht="69.75" customHeight="1" x14ac:dyDescent="0.5">
      <c r="A40" s="69"/>
      <c r="C40" s="107" t="str">
        <f>IF(C5="","",C5)</f>
        <v/>
      </c>
      <c r="D40" s="107"/>
      <c r="E40" s="107"/>
      <c r="F40" s="107"/>
      <c r="G40" s="107"/>
    </row>
    <row r="41" spans="1:8" ht="23.5" customHeight="1" x14ac:dyDescent="0.35">
      <c r="A41" s="69"/>
      <c r="C41" s="106" t="s">
        <v>150</v>
      </c>
      <c r="D41" s="106"/>
      <c r="E41" s="106"/>
      <c r="F41" s="106"/>
      <c r="G41" s="106"/>
    </row>
    <row r="42" spans="1:8" x14ac:dyDescent="0.35">
      <c r="A42" s="69"/>
    </row>
  </sheetData>
  <sheetProtection algorithmName="SHA-512" hashValue="mftp1vDWFxQMMBupxOBDmEz3D98KEMa33Hu5a3XQu4QG/IL9GlljHuI7hIW3rSmG8BwOE9OANAPHJUWRwTdNFA==" saltValue="P9xyX1Ox+YAGx2o+lbIlOA==" spinCount="100000" sheet="1" objects="1" scenarios="1" formatCells="0" formatColumns="0" formatRows="0" insertRows="0" deleteRows="0" sort="0" autoFilter="0"/>
  <protectedRanges>
    <protectedRange sqref="H22:I30" name="Rango1"/>
  </protectedRanges>
  <mergeCells count="28">
    <mergeCell ref="G16:H16"/>
    <mergeCell ref="G17:H17"/>
    <mergeCell ref="G18:H18"/>
    <mergeCell ref="B14:H14"/>
    <mergeCell ref="F36:G36"/>
    <mergeCell ref="C41:G41"/>
    <mergeCell ref="C40:G40"/>
    <mergeCell ref="F34:G34"/>
    <mergeCell ref="C33:G33"/>
    <mergeCell ref="C32:G32"/>
    <mergeCell ref="F35:G35"/>
    <mergeCell ref="F37:G37"/>
    <mergeCell ref="B1:H1"/>
    <mergeCell ref="F11:G11"/>
    <mergeCell ref="F12:G12"/>
    <mergeCell ref="F30:G30"/>
    <mergeCell ref="B2:H2"/>
    <mergeCell ref="C11:D11"/>
    <mergeCell ref="C12:D12"/>
    <mergeCell ref="B10:G10"/>
    <mergeCell ref="B20:H20"/>
    <mergeCell ref="B4:G4"/>
    <mergeCell ref="C5:G5"/>
    <mergeCell ref="C7:G7"/>
    <mergeCell ref="C8:G8"/>
    <mergeCell ref="C6:D6"/>
    <mergeCell ref="E6:G6"/>
    <mergeCell ref="G15:H15"/>
  </mergeCells>
  <dataValidations count="4">
    <dataValidation type="date" operator="lessThan" allowBlank="1" showInputMessage="1" showErrorMessage="1" errorTitle="Fecha no valida" error="La fecha se encuentra fuera del año concursado" promptTitle="Fecha de Fin" prompt="Escribre la fecha en formato: dd/mm/aaaa" sqref="G27 G29 G22:G24" xr:uid="{8A42BE20-7E94-2341-A3B0-B39EC5CB6FAE}">
      <formula1>46387</formula1>
    </dataValidation>
    <dataValidation type="date" operator="lessThan" allowBlank="1" showInputMessage="1" showErrorMessage="1" promptTitle="Fecha de Inicio" prompt="Escribre la fecha en formato: dd/mm/aaaa" sqref="F27 F29 F22:F24" xr:uid="{E46CFCE4-40A6-6848-A3FE-5F11AEBE0C8B}">
      <formula1>46387</formula1>
    </dataValidation>
    <dataValidation type="date" allowBlank="1" showInputMessage="1" showErrorMessage="1" promptTitle="Fecha de Término" prompt="Escribre la fecha en formato: dd/mm/aaaa" sqref="E16:E18" xr:uid="{29BD6458-1968-42EF-8D1F-DD1BC15C646D}">
      <formula1>18264</formula1>
      <formula2>46387</formula2>
    </dataValidation>
    <dataValidation type="custom" allowBlank="1" showInputMessage="1" showErrorMessage="1" errorTitle="Celda protegida" error="La columna 'Tiempo computado' se calcula automáticamente y no se puede editar." sqref="H22:H30" xr:uid="{778796A7-F198-C24D-B87B-6E68B66E980C}">
      <formula1>FALSE</formula1>
    </dataValidation>
  </dataValidations>
  <pageMargins left="0" right="0.23622047244094491" top="0.74803149606299213" bottom="0.74803149606299213" header="0" footer="0.31496062992125984"/>
  <pageSetup scale="42" fitToHeight="0" orientation="portrait" r:id="rId1"/>
  <headerFooter scaleWithDoc="0">
    <oddHeader>&amp;L&amp;G                                                         &amp;R
&amp;G</oddHeader>
    <oddFooter>&amp;L&amp;G&amp;C&amp;"Arial Black,Normal"&amp;10Página &amp;P&amp;R&amp;G</oddFooter>
  </headerFooter>
  <legacyDrawingHF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636002E6-17ED-4AA3-A42B-0CB485C05366}">
          <x14:formula1>
            <xm:f>Combos!$H$2:$H$33</xm:f>
          </x14:formula1>
          <xm:sqref>C8</xm:sqref>
        </x14:dataValidation>
        <x14:dataValidation type="list" allowBlank="1" showInputMessage="1" showErrorMessage="1" xr:uid="{1FB825E5-39A0-49D0-A2BF-B60EA12DA9BE}">
          <x14:formula1>
            <xm:f>Combos!$C$2:$C$50</xm:f>
          </x14:formula1>
          <xm:sqref>C7</xm:sqref>
        </x14:dataValidation>
        <x14:dataValidation type="list" allowBlank="1" showInputMessage="1" showErrorMessage="1" xr:uid="{42B38F5D-82B9-4B03-A384-979DA00AEB15}">
          <x14:formula1>
            <xm:f>Combos!$I$2:$I$7</xm:f>
          </x14:formula1>
          <xm:sqref>F16</xm:sqref>
        </x14:dataValidation>
        <x14:dataValidation type="list" allowBlank="1" showInputMessage="1" showErrorMessage="1" xr:uid="{4A778E97-7F5E-4750-B725-A091DCDFABB1}">
          <x14:formula1>
            <xm:f>Combos!$N$2:$N$32</xm:f>
          </x14:formula1>
          <xm:sqref>F35:G37</xm:sqref>
        </x14:dataValidation>
        <x14:dataValidation type="list" allowBlank="1" showInputMessage="1" showErrorMessage="1" xr:uid="{FBC4F15E-BBD0-4935-BBB7-44D42266598D}">
          <x14:formula1>
            <xm:f>Combos!$I$2:$I$6</xm:f>
          </x14:formula1>
          <xm:sqref>F17:F18</xm:sqref>
        </x14:dataValidation>
        <x14:dataValidation type="list" allowBlank="1" showInputMessage="1" showErrorMessage="1" xr:uid="{B6C0B13E-D2B3-4829-A356-01FB02C7CD4B}">
          <x14:formula1>
            <xm:f>Combos!$J$2:$J$6</xm:f>
          </x14:formula1>
          <xm:sqref>C16:C18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6</vt:i4>
      </vt:variant>
    </vt:vector>
  </HeadingPairs>
  <TitlesOfParts>
    <vt:vector size="10" baseType="lpstr">
      <vt:lpstr>Combos</vt:lpstr>
      <vt:lpstr>Instructivo</vt:lpstr>
      <vt:lpstr>EJEMPLO</vt:lpstr>
      <vt:lpstr>CV-DESPEN</vt:lpstr>
      <vt:lpstr>'CV-DESPEN'!Área_de_impresión</vt:lpstr>
      <vt:lpstr>EJEMPLO!Área_de_impresión</vt:lpstr>
      <vt:lpstr>Experiencia</vt:lpstr>
      <vt:lpstr>NombreVacante</vt:lpstr>
      <vt:lpstr>NombreVacantes</vt:lpstr>
      <vt:lpstr>EJEMPLO!Títulos_a_imprimir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CV-DESPEN</dc:title>
  <dc:creator>PEREZ RODRIGUEZ KAREN MONSERRAT;Rosa Isela Soriano Naranjo</dc:creator>
  <cp:keywords>CV-DESPEN</cp:keywords>
  <cp:lastModifiedBy>PEREZ RODRIGUEZ KAREN MONSERRAT</cp:lastModifiedBy>
  <cp:lastPrinted>2026-07-04T01:44:37Z</cp:lastPrinted>
  <dcterms:created xsi:type="dcterms:W3CDTF">2026-05-04T18:37:37Z</dcterms:created>
  <dcterms:modified xsi:type="dcterms:W3CDTF">2026-07-06T19:25:18Z</dcterms:modified>
</cp:coreProperties>
</file>